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510" yWindow="540" windowWidth="27495" windowHeight="9660"/>
  </bookViews>
  <sheets>
    <sheet name="24 kultūros pr. aprašymas" sheetId="4" r:id="rId1"/>
    <sheet name="24 kultūros pr.finansavimas" sheetId="2" r:id="rId2"/>
    <sheet name="Lapas1" sheetId="3" state="hidden" r:id="rId3"/>
    <sheet name="Lapas3" sheetId="6" r:id="rId4"/>
  </sheets>
  <calcPr calcId="162913"/>
</workbook>
</file>

<file path=xl/calcChain.xml><?xml version="1.0" encoding="utf-8"?>
<calcChain xmlns="http://schemas.openxmlformats.org/spreadsheetml/2006/main">
  <c r="M55" i="2" l="1"/>
  <c r="L55" i="2"/>
  <c r="K55" i="2"/>
  <c r="K54" i="2" s="1"/>
  <c r="J55" i="2"/>
  <c r="J54" i="2" s="1"/>
  <c r="I55" i="2"/>
  <c r="H55" i="2"/>
  <c r="G55" i="2"/>
  <c r="G54" i="2" s="1"/>
  <c r="F55" i="2"/>
  <c r="F54" i="2" s="1"/>
  <c r="E55" i="2"/>
  <c r="D55" i="2"/>
  <c r="M54" i="2"/>
  <c r="L54" i="2"/>
  <c r="I54" i="2"/>
  <c r="H54" i="2"/>
  <c r="E54" i="2"/>
  <c r="D54" i="2"/>
  <c r="M50" i="2"/>
  <c r="L50" i="2"/>
  <c r="K50" i="2"/>
  <c r="K48" i="2" s="1"/>
  <c r="J50" i="2"/>
  <c r="J48" i="2" s="1"/>
  <c r="I50" i="2"/>
  <c r="H50" i="2"/>
  <c r="G50" i="2"/>
  <c r="G48" i="2" s="1"/>
  <c r="F50" i="2"/>
  <c r="F48" i="2" s="1"/>
  <c r="E50" i="2"/>
  <c r="D50" i="2"/>
  <c r="M48" i="2"/>
  <c r="L48" i="2"/>
  <c r="I48" i="2"/>
  <c r="H48" i="2"/>
  <c r="E48" i="2"/>
  <c r="D48" i="2"/>
  <c r="M45" i="2"/>
  <c r="L45" i="2"/>
  <c r="K45" i="2"/>
  <c r="J45" i="2"/>
  <c r="I45" i="2"/>
  <c r="H45" i="2"/>
  <c r="G45" i="2"/>
  <c r="F45" i="2"/>
  <c r="E45" i="2"/>
  <c r="D45" i="2"/>
  <c r="M43" i="2"/>
  <c r="L43" i="2"/>
  <c r="K43" i="2"/>
  <c r="K10" i="2" s="1"/>
  <c r="J43" i="2"/>
  <c r="I43" i="2"/>
  <c r="H43" i="2"/>
  <c r="G43" i="2"/>
  <c r="F43" i="2"/>
  <c r="E43" i="2"/>
  <c r="D43" i="2"/>
  <c r="M36" i="2"/>
  <c r="L36" i="2"/>
  <c r="K36" i="2"/>
  <c r="J36" i="2"/>
  <c r="I36" i="2"/>
  <c r="H36" i="2"/>
  <c r="G36" i="2"/>
  <c r="F36" i="2"/>
  <c r="E36" i="2"/>
  <c r="D36" i="2"/>
  <c r="M28" i="2"/>
  <c r="L28" i="2"/>
  <c r="K28" i="2"/>
  <c r="J28" i="2"/>
  <c r="I28" i="2"/>
  <c r="H28" i="2"/>
  <c r="G28" i="2"/>
  <c r="F28" i="2"/>
  <c r="E28" i="2"/>
  <c r="D28" i="2"/>
  <c r="M21" i="2"/>
  <c r="L21" i="2"/>
  <c r="K21" i="2"/>
  <c r="J21" i="2"/>
  <c r="I21" i="2"/>
  <c r="H21" i="2"/>
  <c r="G21" i="2"/>
  <c r="F21" i="2"/>
  <c r="E21" i="2"/>
  <c r="D21" i="2"/>
  <c r="M14" i="2"/>
  <c r="L14" i="2"/>
  <c r="L10" i="2" s="1"/>
  <c r="L8" i="2" s="1"/>
  <c r="L7" i="2" s="1"/>
  <c r="K14" i="2"/>
  <c r="J14" i="2"/>
  <c r="I14" i="2"/>
  <c r="H14" i="2"/>
  <c r="H10" i="2" s="1"/>
  <c r="H8" i="2" s="1"/>
  <c r="H7" i="2" s="1"/>
  <c r="G14" i="2"/>
  <c r="F14" i="2"/>
  <c r="E14" i="2"/>
  <c r="D14" i="2"/>
  <c r="D10" i="2" s="1"/>
  <c r="D8" i="2" s="1"/>
  <c r="D7" i="2" s="1"/>
  <c r="M10" i="2"/>
  <c r="M8" i="2" s="1"/>
  <c r="M7" i="2" s="1"/>
  <c r="J10" i="2"/>
  <c r="I10" i="2"/>
  <c r="I8" i="2" s="1"/>
  <c r="I7" i="2" s="1"/>
  <c r="G10" i="2"/>
  <c r="F10" i="2"/>
  <c r="E10" i="2"/>
  <c r="E8" i="2" s="1"/>
  <c r="E7" i="2" s="1"/>
  <c r="G8" i="2" l="1"/>
  <c r="G7" i="2" s="1"/>
  <c r="K8" i="2"/>
  <c r="K7" i="2" s="1"/>
  <c r="J8" i="2"/>
  <c r="J7" i="2" s="1"/>
  <c r="F8" i="2"/>
  <c r="F7" i="2" s="1"/>
</calcChain>
</file>

<file path=xl/sharedStrings.xml><?xml version="1.0" encoding="utf-8"?>
<sst xmlns="http://schemas.openxmlformats.org/spreadsheetml/2006/main" count="542" uniqueCount="207">
  <si>
    <t>2020-2022 m. strateginio veiklos plano programos tikslų, uždavinių, priemonių, priemonių išlaidų ir kriterijų suvestinė</t>
  </si>
  <si>
    <t>Kodas</t>
  </si>
  <si>
    <t>Pavadinimas</t>
  </si>
  <si>
    <t>SP lėšos</t>
  </si>
  <si>
    <t>Lėšų poreikis biudžetiniams 2020-iesiems metams</t>
  </si>
  <si>
    <t>2020-ųjų metų lėšų projektas</t>
  </si>
  <si>
    <t>Produkto /Rezultato</t>
  </si>
  <si>
    <t>Iš viso</t>
  </si>
  <si>
    <t>Išlaidoms</t>
  </si>
  <si>
    <t>Turtui įsigyti.</t>
  </si>
  <si>
    <t>Turtui įsigyti</t>
  </si>
  <si>
    <t>Rodiklis</t>
  </si>
  <si>
    <t>Mato vnt.</t>
  </si>
  <si>
    <t>Planas</t>
  </si>
  <si>
    <t>Iš jų darbo užmokesčiui</t>
  </si>
  <si>
    <t>iš viso</t>
  </si>
  <si>
    <t>2020</t>
  </si>
  <si>
    <t>2021</t>
  </si>
  <si>
    <t>2022</t>
  </si>
  <si>
    <t>proc.</t>
  </si>
  <si>
    <t>žm.</t>
  </si>
  <si>
    <t>SB</t>
  </si>
  <si>
    <t>KT</t>
  </si>
  <si>
    <t>vnt.</t>
  </si>
  <si>
    <t>VB</t>
  </si>
  <si>
    <t>20,00</t>
  </si>
  <si>
    <t>5,00</t>
  </si>
  <si>
    <t>4,00</t>
  </si>
  <si>
    <t>38,00</t>
  </si>
  <si>
    <t>9,00</t>
  </si>
  <si>
    <t>3,00</t>
  </si>
  <si>
    <t>70,00</t>
  </si>
  <si>
    <t>0,00</t>
  </si>
  <si>
    <t>6,00</t>
  </si>
  <si>
    <t>120,00</t>
  </si>
  <si>
    <t>18,00</t>
  </si>
  <si>
    <t>8,00</t>
  </si>
  <si>
    <t>125,00</t>
  </si>
  <si>
    <t>130,00</t>
  </si>
  <si>
    <t>24</t>
  </si>
  <si>
    <t>Kultūros programa</t>
  </si>
  <si>
    <t>24.01</t>
  </si>
  <si>
    <t>Sukurti palankias sąlygas miesto bendruomenės kultūriniam ir kūrybiniam  aktyvumui, gerinant kultūrinių paslaugų prieinamumą ir kokybę</t>
  </si>
  <si>
    <t>24.01.01</t>
  </si>
  <si>
    <t>Kultūros paslaugų užtikrinimas kultūros įstaigose</t>
  </si>
  <si>
    <t>Suorganizuotų renginių skaičius</t>
  </si>
  <si>
    <t>715,00</t>
  </si>
  <si>
    <t>735,00</t>
  </si>
  <si>
    <t>Viešųjų renginių / projektų skaičius</t>
  </si>
  <si>
    <t>87,00</t>
  </si>
  <si>
    <t>Lankytojų ir žiūrovų skaičius</t>
  </si>
  <si>
    <t>295.000,00</t>
  </si>
  <si>
    <t>Viešųjų renginių / projektų  dalyvių ir žiūrovų skaičius</t>
  </si>
  <si>
    <t>66.000,00</t>
  </si>
  <si>
    <t>24.01.01.01</t>
  </si>
  <si>
    <t>Plėtoti informacijos ir komunikacijos galimybes J. Kunčino viešojoje bibliotekoje</t>
  </si>
  <si>
    <t>J. Kunčino viešojoje bibliotekoje organizuojamų renginių skaičius</t>
  </si>
  <si>
    <t>J. Kunčino viešosios bibliotekos lankytojų skaičius</t>
  </si>
  <si>
    <t>130.000,00</t>
  </si>
  <si>
    <t>2.000,00</t>
  </si>
  <si>
    <t>24.01.01.02</t>
  </si>
  <si>
    <t>Užtikrinti Alytaus kraštotyros muziejaus veiklą</t>
  </si>
  <si>
    <t>Kraštotyros muziejuje organizuojamų renginių  skaičius</t>
  </si>
  <si>
    <t>5.000,00</t>
  </si>
  <si>
    <t>Kraštotyros muziejaus lankytojų skaičius</t>
  </si>
  <si>
    <t>18.000,00</t>
  </si>
  <si>
    <t>24.01.01.03</t>
  </si>
  <si>
    <t>Plėtoti Alytaus miesto teatro profesionalųjį meną</t>
  </si>
  <si>
    <t>Miesto teatre organizuojamų profesionaliojo meno renginių skaičius</t>
  </si>
  <si>
    <t>340,00</t>
  </si>
  <si>
    <t>345,00</t>
  </si>
  <si>
    <t>Miesto teatro žiūrovų skaičius</t>
  </si>
  <si>
    <t>40.500,00</t>
  </si>
  <si>
    <t>41.000,00</t>
  </si>
  <si>
    <t>20.000,00</t>
  </si>
  <si>
    <t>25.000,00</t>
  </si>
  <si>
    <t>24.01.01.04</t>
  </si>
  <si>
    <t>Vykdyti kino meno sklaidą „Dainavos“ kino teatre</t>
  </si>
  <si>
    <t>Kino teatrą ,,Dainava“ lankančių žiūrovų skaičius</t>
  </si>
  <si>
    <t>55.000,00</t>
  </si>
  <si>
    <t>24.01.01.05</t>
  </si>
  <si>
    <t>Plėtoti kultūros paslaugų  ir meno mėgėjų veiklą  VšĮ  Alytaus kultūros centre</t>
  </si>
  <si>
    <t>65,00</t>
  </si>
  <si>
    <t>68,00</t>
  </si>
  <si>
    <t>VšĮ Alytaus kultūros centre organizuojamų renginių skaičius</t>
  </si>
  <si>
    <t>135,00</t>
  </si>
  <si>
    <t>30.000,00</t>
  </si>
  <si>
    <t>32.000,00</t>
  </si>
  <si>
    <t>34.000,00</t>
  </si>
  <si>
    <t>VšĮ Alytaus kultūros centro lankytojų skaičius</t>
  </si>
  <si>
    <t>48.500,00</t>
  </si>
  <si>
    <t>49.000,00</t>
  </si>
  <si>
    <t>51.000,00</t>
  </si>
  <si>
    <t>24.01.01.09</t>
  </si>
  <si>
    <t>Įgyvendinti projektą „Paliktas paveldas“ Alytaus kraštotyros muziejuje</t>
  </si>
  <si>
    <t>Renginių skaičius</t>
  </si>
  <si>
    <t>Renginių dalyvių skaičius</t>
  </si>
  <si>
    <t>24.01.01.11</t>
  </si>
  <si>
    <t>Įgyvendinti projektą „Pasienio poezija– kalbantis paveikslas“ Alytaus kraštotyros muziejuje</t>
  </si>
  <si>
    <t>24.01.02</t>
  </si>
  <si>
    <t>Bendruomenės kultūrinio aktyvumo ir kūrybiškumo skatinimas</t>
  </si>
  <si>
    <t>Įgyvendintų kultūros renginių skaičius</t>
  </si>
  <si>
    <t>Įgyvendintų kultūros renginių dalyvių ir žiūrovų skaičius</t>
  </si>
  <si>
    <t>33.000,00</t>
  </si>
  <si>
    <t>43.000,00</t>
  </si>
  <si>
    <t>24.01.02.02</t>
  </si>
  <si>
    <t>Skatinti bendruomenės saviraišką ir kultūrinę iniciatyvą, organizuoti bendruomenei aktualius renginius</t>
  </si>
  <si>
    <t>Viešųjų renginių skaičius</t>
  </si>
  <si>
    <t>Kultūrinės iniciatyvos renginių skaičius</t>
  </si>
  <si>
    <t>Viešųjų renginių dalyvių ir žiūrovų skaičius</t>
  </si>
  <si>
    <t>40.000,00</t>
  </si>
  <si>
    <t>Kultūrinės iniciatyvos renginių dalyvių ir žiūrovų skaičius</t>
  </si>
  <si>
    <t>3.000,00</t>
  </si>
  <si>
    <t>24.02</t>
  </si>
  <si>
    <t>Saugoti ir populiarinti kultūros vertybes ir paveldo objektus</t>
  </si>
  <si>
    <t>Saugotinų kultūros vertybių ir paveldo objektų skaičius</t>
  </si>
  <si>
    <t>55,00</t>
  </si>
  <si>
    <t>24.02.01</t>
  </si>
  <si>
    <t>Kultūros vertybių ir paveldo objektų priežiūra, apskaita ir populiarinimas</t>
  </si>
  <si>
    <t>Prižiūrimų kultūros paveldo objektų dalis nuo saugotinų kultūros vertybių ir paveldo objektų</t>
  </si>
  <si>
    <t>16,30</t>
  </si>
  <si>
    <t>24.02.01.01</t>
  </si>
  <si>
    <t>Prižiūrėti, apskaityti ir populiarinti kultūros vertybes ir paveldo objektus</t>
  </si>
  <si>
    <t>Prižiūrėtų kultūros paveldo objektų skaičius</t>
  </si>
  <si>
    <t>Bendras lėšų  poreikis ir numatomi finansavimo šaltiniai</t>
  </si>
  <si>
    <t>(tūkst. Eur)</t>
  </si>
  <si>
    <t>Ekonominės klasifikacijos grupės</t>
  </si>
  <si>
    <t>Lėšų poreikis  biudžetiniams 2020-iesiems metams</t>
  </si>
  <si>
    <t>2021-ųjų metų lėšų poreikis</t>
  </si>
  <si>
    <t>2022-ųjų metų lėšų poreikis</t>
  </si>
  <si>
    <t>1. Iš viso lėšų poreikis:</t>
  </si>
  <si>
    <t>1.1. išlaidoms, iš jų:</t>
  </si>
  <si>
    <t>1.1.1. darbo užmokesčiui</t>
  </si>
  <si>
    <t>1.2. turtui įsigyti</t>
  </si>
  <si>
    <t>2. Finansavimo šaltiniai:</t>
  </si>
  <si>
    <t>2.1. 1. Savivaldybės lėšos (iš viso)</t>
  </si>
  <si>
    <t>2.1.1. 1. Savivaldybės biudžetas su dotacijomis (iš jų)</t>
  </si>
  <si>
    <t>2.1.1.1. 1. Savivaldybės biudžeto lėšos (SB)</t>
  </si>
  <si>
    <t>2.1.1.2. 2. Dotacijų iš valstybės ir kitų valstybės valdymo lygių lėšos (D)</t>
  </si>
  <si>
    <t>2.2. 2. Valstybės biudžeto lėšos (VB)</t>
  </si>
  <si>
    <t>2.3. 3. Europos Sąjungos ir kitų užsienio fondų paramos lėšos (ES)</t>
  </si>
  <si>
    <t>2.4. 4. Kitų šaltinių lėšos (KT)</t>
  </si>
  <si>
    <r>
      <rPr>
        <b/>
        <sz val="10"/>
        <color rgb="FF000000"/>
        <rFont val="Times New Roman"/>
        <family val="1"/>
        <charset val="186"/>
      </rPr>
      <t>2019</t>
    </r>
    <r>
      <rPr>
        <b/>
        <sz val="10"/>
        <color rgb="FF000000"/>
        <rFont val="Times New Roman"/>
        <family val="1"/>
        <charset val="186"/>
      </rPr>
      <t>-aisiais metais panaudotos lėšos (kasinės išlaidos)</t>
    </r>
  </si>
  <si>
    <r>
      <rPr>
        <b/>
        <sz val="10"/>
        <color rgb="FF000000"/>
        <rFont val="Times New Roman"/>
        <family val="1"/>
        <charset val="186"/>
      </rPr>
      <t xml:space="preserve">Lėšų poreikis  biudžetiniams </t>
    </r>
    <r>
      <rPr>
        <b/>
        <sz val="10"/>
        <color rgb="FF000000"/>
        <rFont val="Times New Roman"/>
        <family val="1"/>
        <charset val="186"/>
      </rPr>
      <t>2020</t>
    </r>
    <r>
      <rPr>
        <b/>
        <sz val="10"/>
        <color rgb="FF000000"/>
        <rFont val="Times New Roman"/>
        <family val="1"/>
        <charset val="186"/>
      </rPr>
      <t>-iesiems metams</t>
    </r>
  </si>
  <si>
    <r>
      <rPr>
        <b/>
        <sz val="10"/>
        <color rgb="FF000000"/>
        <rFont val="Times New Roman"/>
        <family val="1"/>
        <charset val="186"/>
      </rPr>
      <t>2020</t>
    </r>
    <r>
      <rPr>
        <b/>
        <sz val="10"/>
        <color rgb="FF000000"/>
        <rFont val="Times New Roman"/>
        <family val="1"/>
        <charset val="186"/>
      </rPr>
      <t>-ųjų metų lėšų projektas</t>
    </r>
  </si>
  <si>
    <r>
      <rPr>
        <b/>
        <sz val="10"/>
        <color rgb="FF000000"/>
        <rFont val="Times New Roman"/>
        <family val="1"/>
        <charset val="186"/>
      </rPr>
      <t>2021</t>
    </r>
    <r>
      <rPr>
        <b/>
        <sz val="10"/>
        <color rgb="FF000000"/>
        <rFont val="Times New Roman"/>
        <family val="1"/>
        <charset val="186"/>
      </rPr>
      <t>-ųjų metų lėšų poreikis</t>
    </r>
  </si>
  <si>
    <r>
      <rPr>
        <b/>
        <sz val="10"/>
        <color rgb="FF000000"/>
        <rFont val="Times New Roman"/>
        <family val="1"/>
        <charset val="186"/>
      </rPr>
      <t>2022</t>
    </r>
    <r>
      <rPr>
        <b/>
        <sz val="10"/>
        <color rgb="FF000000"/>
        <rFont val="Times New Roman"/>
        <family val="1"/>
        <charset val="186"/>
      </rPr>
      <t>-ųjų metų lėšų poreikis</t>
    </r>
  </si>
  <si>
    <t>2019.11.13</t>
  </si>
  <si>
    <t>(programos pavadinimas)</t>
  </si>
  <si>
    <t>Biudžetiniai metai</t>
  </si>
  <si>
    <t>Asignavimų valdytojas (-ai), kodas</t>
  </si>
  <si>
    <t>Kraštotyros muziejus 38   191058256; Jurgio Kunčino viešoji biblioteka 37   188205340; Miesto teatras 39   191059358; Alytaus miesto savivaldybės administracija 01   188706935;Viešoji įstaiga Alytaus kultūros centras 44   000000001</t>
  </si>
  <si>
    <t>Vykdytojas (-ai)</t>
  </si>
  <si>
    <t>Programos pavadinimas</t>
  </si>
  <si>
    <t>Programos parengimo argumentai</t>
  </si>
  <si>
    <t>Europos Sąjungos valstybėms aktualūs siekiai – saugoti ir puoselėti nacionalinės kultūros tapatumą, skatinti kūrybinę veiklą ir meno įvairovę, kultūros atvirumą, sudaryti visuomenei sąlygas dalyvauti kultūroje ir ją vartoti. Lietuvoje savivaldybėms Vietos savivaldos įstatymu nustatyta vykdyti bendrosios kultūros ugdymo ir etnokultūros puoselėjimo funkciją. Alytaus miesto savivaldybėje, užtikrinant kultūros politikos tęstinumą, 2020 m. numatoma plėtoti ir gerinti miesto kultūros infrastruktūrą, saugoti ir prižiūrėti kultūros paveldo objektus, puoselėti nacionalinės kultūros tapatumą ir etninę kultūrą, globoti nematerialaus kultūros paveldo vertybes, skatinti kūrybinę veiklą ir meno įvairovę, kurti ir palaikyti sąlygas bendruomenei dalyvauti kultūros veikloje, gauti ir skleisti kultūros informaciją, tobulinti kultūros darbuotojų kvalifikaciją, kurti ir palaikyti palankias sąlygas ugdyti (is) kultūrinę žmogaus kompetenciją ir kūrybingumą, įtraukti partnerius – sporto, švietimo, verslo, turizmo, įvairių Lietuvos regionų ir kitų tautų kultūros atstovus. Atsižvelgiant  į Lietuvos kultūros politikos strategiją,  Regionų kultūros plėtros 2012–2020 metų programą, Alytaus miesto plėtros iki 2020 metų strateginį planą, Alytaus miesto savivaldybės 2015–2020 metų kultūros plėtros programą,  projekto „Alytus – Lietuvos kultūros sostinė 2022. Kuriantys tiltus“ įgyvendinimo programą užtikrinama, kad mieste vyrautų bendruomenei, verslui ir investicijoms palanki kultūrinė aplinka. Numatoma organizuoti valstybinių švenčių, atmintinų datų minėjimo ir kitus bendruomenei skirtus viešus renginius.</t>
  </si>
  <si>
    <t>Viešųjų paslaugų kokybės ir prieinamumo užtikrinimas, ugdant sumanią, veiklią ir solidarią miesto bendruomenę</t>
  </si>
  <si>
    <t>Šia programa įgyvendinamas savivaldybės strateginis tikslas</t>
  </si>
  <si>
    <t>Užtikrinti gyventojams viešųjų paslaugų įvairovę, kokybę ir prieinamumą</t>
  </si>
  <si>
    <t>Programos tikslas</t>
  </si>
  <si>
    <t xml:space="preserve">Kodas
</t>
  </si>
  <si>
    <t>Rezultato vertinimo kriterijai</t>
  </si>
  <si>
    <t>Produkto vertinimo kriterijai</t>
  </si>
  <si>
    <t xml:space="preserve"> PROGRAMOS APRAŠYMAS</t>
  </si>
  <si>
    <t>Ilgalaikis prioritetas
(pagal ASPP)</t>
  </si>
  <si>
    <t>Kultūros skyrius, asignavimų valdytojai</t>
  </si>
  <si>
    <t>292.000</t>
  </si>
  <si>
    <t>293.500,00</t>
  </si>
  <si>
    <t>57.000,00</t>
  </si>
  <si>
    <t>59.000,00</t>
  </si>
  <si>
    <t>Suorganizuotų kultūros renginių, projektų skaičius</t>
  </si>
  <si>
    <t>Suorganizuotų kultūros renginių, projektų lankytojų ir žiūrovų skaičius</t>
  </si>
  <si>
    <t>382.000</t>
  </si>
  <si>
    <t>395.500</t>
  </si>
  <si>
    <t>404.000</t>
  </si>
  <si>
    <t>292.000,00</t>
  </si>
  <si>
    <t>Suorganizuotų kultūros renginių / projektų skaičius</t>
  </si>
  <si>
    <t>Suorganizuotų kultūros renginių / projektų lankytojų ir žiūrovų skaičius</t>
  </si>
  <si>
    <t xml:space="preserve">      VšĮ Alytaus kultūros centre veikia ir kuria 7 meno mėgėjų kolektyvai (folkloro ansamblis „Žvangucis“, liaudies meno studija „Dainava“, kamerinis mišrus choras „Varsa“, politinių kalinių ir tremtinių choras ,,Atmintis“,  kūrybinė studija „Alytaus miestelėnai“, cirko studija „Dzūkija“, teatro studija). 2020 m. numatoma organizuoti šiuos projektus: etninės kultūros konferenciją, tarptautinį folkloro festivalį ,,Ateik, saulute, su pyragais“, Dzūkų dainų ir šokių šventę, tarptautinį chorų  projektą Lietuva–Austrija, Romansų vakarą, X tarptautinį cirko konkursą-festivalį, šiuolaikinio šokio festivalį, vizualiosios kūrybos festivalį. Tęsiami ir kiti kultūros projektai, siejami su meno kolektyvais: vaikų ir mokinių konkursas „Leliumoj“, ,,Tramtatulis“, ,,Sidabro vainikėlis“, ,,Visa Lietuva šoka“, vaikų dainų ir šokių šventės pasiruošimo renginiai ir  peržiūros, tarptautinis žiemos folkloro festivalis „Atvažiuoj Kalėdos“, ,,Vasaros fontanas“, Kultūros centro gimtadienis.
        Kultūros centras Alytaus mieste organizuoja viešuosius renginius: valstybinius minėjimus, rengia kalendorines šventes (Advento vakaronės, Užgavėnės, Atvelykis) ir kitas atmintinas datas.</t>
  </si>
  <si>
    <r>
      <t xml:space="preserve">     VšĮ Alytaus kultūros centre organizuojama ir vykdoma veikla, kuria tenkinami Alytaus miesto bendruomenės sociokultūriniai poreikiai, yra puoselėjama etnokultūra ir mėgėjų menas. Centre esančiose koncertinių ir kitose erdvėse puoselėjama profesionalioji ir mėgėjiška meninė veikla, jos pritaikytos kultūriniams poreikiams tenkinti: didžioji ir  mažoji salės, parodų erdvės, repeticijų kambariai, baleto ir choreografijos patalpos, lauko amfiteatras. Amfiteatrinė lauko scena  leidžia plėtoti įstaigos veiklą ir organizuoti plataus masto renginius Alytaus miesto gyventojams ir svečiams. Kultūros centre teikiamos kultūros edukacijos supažindina miestiečius su etnine kultūra, jos puoselėjimu. Centre vykdoma ir  profesionaliojo meno sklaida, </t>
    </r>
    <r>
      <rPr>
        <i/>
        <sz val="12"/>
        <color theme="1"/>
        <rFont val="Times New Roman"/>
        <family val="1"/>
        <charset val="186"/>
      </rPr>
      <t>j</t>
    </r>
    <r>
      <rPr>
        <sz val="12"/>
        <color theme="1"/>
        <rFont val="Times New Roman"/>
        <family val="1"/>
        <charset val="186"/>
      </rPr>
      <t xml:space="preserve">os pristatymas Alytaus mieste ir regione.  Vykdomos Kultūros paso programos (edukacija) pradinių klasių vaikams: cirko ir etninės kultūros. Sudarytos sąlygos ir galimybė organizuoti kultūros (ir kitų sričių) darbuotojų kvalifikacijos tobulinimo renginius, konferencijas, seminarus, diskusijas, mokymus ir kita. Yra sudaromos sąlygos ir galimybės organizuoti ir profesionaliojo scenos meno renginius, teikiamos kultūros paslaugos savivaldybės tarybos nustatytomis kainomis.
       </t>
    </r>
  </si>
  <si>
    <r>
      <t xml:space="preserve"> </t>
    </r>
    <r>
      <rPr>
        <sz val="12"/>
        <color theme="1"/>
        <rFont val="Times New Roman"/>
        <family val="1"/>
        <charset val="186"/>
      </rPr>
      <t xml:space="preserve">2020 metai </t>
    </r>
  </si>
  <si>
    <r>
      <t xml:space="preserve">    </t>
    </r>
    <r>
      <rPr>
        <b/>
        <sz val="12"/>
        <color theme="1"/>
        <rFont val="Times New Roman"/>
        <family val="1"/>
        <charset val="186"/>
      </rPr>
      <t xml:space="preserve">Tikslo įgyvendinimo aprašymas: </t>
    </r>
  </si>
  <si>
    <t xml:space="preserve">    Įgyvendinant programą dalyvauja 3 savivaldybės biudžetinės kultūros įstaigos: Alytaus miesto teatras, Alytaus Jurgio Kunčino viešoji biblioteka, Alytaus kraštotyros muziejus, VšĮ Alytaus kultūros centras, SĮ Alytaus telekinas, kultūros organizacijos (asociacijos ir viešosios įstaigos, kurių steigėja nėra savivaldybė). Programa siekiama kryptingai vykdyti savivaldybei priskiriamas bendrosios kultūros ugdymo ir etnokultūros puoselėjimo funkcijas. Rengiant šią programą atsižvelgta į valstybės kultūros politikos nuostatas – jomis esame raginami sudaryti administracines, finansines ir teisines kultūros plėtros sąlygas, kurti kultūros informacijos sistemą, į kultūros veiklą įtraukti švietimo, verslo, turizmo, įvairių regionų ir kitų tautų kultūros atstovus.
Siekiant kurti palankias sąlygas, užtikrinančias Alytaus miesto bendruomenei galimybes plėtoti įvairią kultūros veiklą, numatomi 2 uždaviniai: 
1. Kultūros paslaugų užtikrinimas kultūros įstaigose.
2. Bendruomenės kultūrinio aktyvumo ir kūrybiškumo skatinimas.</t>
  </si>
  <si>
    <r>
      <t xml:space="preserve">    </t>
    </r>
    <r>
      <rPr>
        <b/>
        <sz val="12"/>
        <color theme="1"/>
        <rFont val="Times New Roman"/>
        <family val="1"/>
        <charset val="186"/>
      </rPr>
      <t>24.01.01 Uždavinys. Kultūros paslaugų užtikrinimas kultūros įstaigose</t>
    </r>
  </si>
  <si>
    <t xml:space="preserve">    Šio uždavinio priemonėmis įgyvendinamos valstybės kultūros politikos ir Alytaus miesto savivaldybės 2015–2020 metų kultūros plėtros programos nuostatos, apimančios kultūros vertybių ir  paveldo objektų populiarinimą bei etninės kultūros puoselėjimą. Įgyvendinami kultūros biudžetinių ir viešųjų  įstaigų, kurių savininkė arba dalininkė yra Alytaus miesto savivaldybė, ir kultūros įstaigų meno kolektyvų viešieji renginiai, veiklos projektai, skatinantys skaitymą, populiarinantys muziejines vertybes,  įvairiapusį scenos ir mėgėjų meną.</t>
  </si>
  <si>
    <r>
      <t xml:space="preserve">    </t>
    </r>
    <r>
      <rPr>
        <b/>
        <u/>
        <sz val="12"/>
        <color theme="1"/>
        <rFont val="Times New Roman"/>
        <family val="1"/>
        <charset val="186"/>
      </rPr>
      <t>Šiam uždaviniui įgyvendinti numatytos priemonės</t>
    </r>
  </si>
  <si>
    <r>
      <t xml:space="preserve">    </t>
    </r>
    <r>
      <rPr>
        <b/>
        <i/>
        <u/>
        <sz val="12"/>
        <color theme="1"/>
        <rFont val="Times New Roman"/>
        <family val="1"/>
        <charset val="186"/>
      </rPr>
      <t>24.01.01.01 Plėtoti informacijos ir komunikacijos galimybes J. Kunčino viešojoje bibliotekoje</t>
    </r>
  </si>
  <si>
    <t xml:space="preserve">    
    BĮ Alytaus Jurgio Kunčino viešoji biblioteka ir jos filialai atlieka pagrindines bibliotekos funkcijas.   Piliečiams yra kuriamos optimalios naudojimosi informacija sąlygos, palanki  bibliotekos aplinka,  pagal galimybes  tobulinama bibliotekos darbuotojų kvalifikacija ir atnaujinama įranga, užtikrinamas saugumas. 
    BĮ Alytaus Jurgio Kunčino viešoji biblioteka nuo 2019 m. dalyvauja ES lėšomis finansuojamame  projekte „Prisijungusi Lietuva: efektyvi, saugi ir atsakinga Lietuvos skaitmeninė bendruomenė“, jo tikslas – padėti gyventojams išmokti efektyviai, saugiai, atsakingai naudotis informacinėmis technologijomis  ir internetu, taip pat jo teikiamomis galimybėmis. Biblioteka numato organizuoti viešuosius renginius, skatinančius skaitymą, populiarinančius Alytaus krašto rašytojus ir kitus profesionalius kūrėjus; vykdyti projektus: IX tarptautiniai trumposios prozos skaitymai „Imbiero vakarai 2020“, „Interaktyvioji mobili vasaros skaitykla Miesto sode“, Mobiliųjų aplikacijų kūrimo studija: virtualus turistinis maršrutas/ žemėlapis „Literatūrinis Alytus: vietos ir vardai“, literatūros ir meno edukacijų programa vaikams ir jaunimui „Kas pasakė, kad skaityti nuobodu ir nemadinga?“</t>
  </si>
  <si>
    <r>
      <t xml:space="preserve">    </t>
    </r>
    <r>
      <rPr>
        <b/>
        <i/>
        <u/>
        <sz val="12"/>
        <color theme="1"/>
        <rFont val="Times New Roman"/>
        <family val="1"/>
        <charset val="186"/>
      </rPr>
      <t>24.01.01.02 Užtikrinti Alytaus kraštotyros muziejaus veiklą</t>
    </r>
  </si>
  <si>
    <t xml:space="preserve">    
    BĮ Alytaus kraštotyros muziejus dalyvauja projektų konkursuose (vykdo edukacines programas, rengia ekspozicijas, tobulina muziejaus informacinę sistemą, organizuoja įvairius kultūros renginius). Siekiant pritraukti daugiau lankytojų, atsižvelgiama į bendruomenės poreikius, ieškoma naujų veiklos formų, papildomų finansavimo šaltinių,  viešinama informacija apie muziejaus veiklą ir Alytaus istorinius įvykius. Muziejuje per pastaruosius keletą metų sukurtos ir kuriamos naujos sąlygos ir naujos veiklos galimybės, plėtojama muziejaus padalinių veikla, rengiamos edukacinės programos šeimai, vaikams ir jaunimui – skaitymo skatinimo projektai, organizuojama veikla  pagal pomėgius.
        BĮ Alytaus kraštotyros muziejus 2020 m. numato organizuoti šviečiamuosius, muziejines vertybes populiarinančius projektus: 7 parodų ciklas „Iš Alytaus kraštotyros muziejaus rinkinių“ , „Muziejų kelias: Lietuvos kraštovaizdžiai: kalnų ir kalvų kultūriniai reginiai“, Tarptautinė muziejų naktis, etnografinės ekspozicijos „Sodzius Dzūkijon“ atidarymas, Lietuvos Steigiamojo Seimo 100-mečio metams skirta paroda „Teisė ir pareiga“, UNESCO Pasaulio paveldo Lietuvoje metams skirta paroda, archeologinių eksponatų restauravimas, 2020–2021 m. ES finansuojamus projektus: „Paliktas paveldas“, „Pasienio poezija – kalbantis paveikslas“, kurie propaguoja pasienio regiono plėtrą per kultūros paveldą, kitus su projektine veikla susijusius viešuosius renginius.</t>
  </si>
  <si>
    <r>
      <t xml:space="preserve">    </t>
    </r>
    <r>
      <rPr>
        <b/>
        <i/>
        <u/>
        <sz val="12"/>
        <color theme="1"/>
        <rFont val="Times New Roman"/>
        <family val="1"/>
        <charset val="186"/>
      </rPr>
      <t>24.01.01.03 Plėtoti Alytaus miesto teatro profesionalųjį meną</t>
    </r>
  </si>
  <si>
    <t xml:space="preserve">    
    BĮ Alytaus miesto teatre siekiama sudaryti optimalias profesionaliojo meno sklaidos sąlygas. Teatro didžiojoje ir mažojoje salėse rodomi ne tik Alytaus miesto teatro trupės kūrybinių darbuotojų sukurti spektakliai, tačiau ir kitų šalies bei užsienio menininkų kūriniai. Teatro erdvėse nuolat vyksta aukšto meninio lygio koncertai, kiti profesionaliojo scenos meno renginiai ir valstybinių švenčių bei miesto bendruomenei svarbūs renginiai. Alytaus miesto teatras siekia tapti reprezentacine Pietų Lietuvos scenos meno įstaiga. BĮ Alytaus miesto teatras 2020 m. numato organizuoti įvariapusį scenos meną populiarinančius projektus: Tarptautinės teatro dienos minėjimą „Teatrakmenių“ teikimą, premjerą „Makbetas“ pagal V. Šekspyrą (režisierius P. Tsikolia (Sakartvelas)), IX tarptautinį teatrų festivalį COM MEDIA,  scenos menų gerosios praktikos forumą-kontaktų mugę „YOUTHeatre“ , 2020 m. miesto gimtadienio šventę, jubiliejinius Alytaus miesto teatro renginius: „Alytaus miesto teatrui – 30“, parodą „3X10“, filmo „AMT. Augti, mylint teatrą“ premjerą, knygos apie Alytaus miesto teatrą pristatymą", knygos  „AMT. Asmenybės. Metai. Tikėjimas“ leidybą, filmo „AMT. Augti, mylint teatrą..“ sukūrimą ir kitus su projektine veikla susijusius viešuosius renginius.</t>
  </si>
  <si>
    <r>
      <t xml:space="preserve">    </t>
    </r>
    <r>
      <rPr>
        <b/>
        <i/>
        <u/>
        <sz val="12"/>
        <color theme="1"/>
        <rFont val="Times New Roman"/>
        <family val="1"/>
        <charset val="186"/>
      </rPr>
      <t>24.01.01.04 Vykdyti kino meno sklaidą „Dainavos“ kino teatre</t>
    </r>
  </si>
  <si>
    <t xml:space="preserve">    
    SĮ Alytaus telekinas (kino teatras ,,Dainava“) siekia teikti kokybiškas filmų demonstravimo paslaugas – formuoja Pietų Lietuvos gyventojams patrauklų repertuarą, rodydamas svarbiausias tiek respublikines, tiek pasaulines kino filmų premjeras, siekia laikytis naujausių kino teatrų techninių reikalavimų, užtikrina patrauklią ir patogią aplinką kino teatro lankytojams bei teikia kokybiškas klientų aptarnavimo  paslaugas. Kino teatras „Dainava“ vykdo kino meno populiarinimo veiklą – organizuoja susitikimus su kino kūrėjais, skatina diskusijas apie kino meną, siekia suburti kino mylėtojus.</t>
  </si>
  <si>
    <r>
      <t xml:space="preserve">    </t>
    </r>
    <r>
      <rPr>
        <b/>
        <i/>
        <u/>
        <sz val="12"/>
        <color theme="1"/>
        <rFont val="Times New Roman"/>
        <family val="1"/>
        <charset val="186"/>
      </rPr>
      <t>24.01.01.05 Plėtoti kultūros paslaugų  ir meno mėgėjų veiklą  VšĮ  Alytaus kultūros centre</t>
    </r>
  </si>
  <si>
    <r>
      <t xml:space="preserve">    </t>
    </r>
    <r>
      <rPr>
        <b/>
        <sz val="12"/>
        <color theme="1"/>
        <rFont val="Times New Roman"/>
        <family val="1"/>
        <charset val="186"/>
      </rPr>
      <t>24.01.02 Uždavinys. Bendruomenės kultūrinio aktyvumo ir kūrybiškumo skatinimas</t>
    </r>
  </si>
  <si>
    <t xml:space="preserve">    Įgyvendinant šį uždavinį finansuojami kultūros srities projektai, skatinama bendruomenės saviraiška ir kultūrinė iniciatyva, organizuojami bendruomenei aktualūs, Lietuvos valstybės atkūrimo šimtmečio minėjimo Alytaus mieste 2017–2020 metais ir projekto „Alytus–Lietuvos kultūros sostinė 2022 m.“ įgyvendinimo programų renginiai.</t>
  </si>
  <si>
    <r>
      <t xml:space="preserve">    </t>
    </r>
    <r>
      <rPr>
        <b/>
        <i/>
        <u/>
        <sz val="12"/>
        <color theme="1"/>
        <rFont val="Times New Roman"/>
        <family val="1"/>
        <charset val="186"/>
      </rPr>
      <t>24.01.02.02 Skatinti bendruomenės saviraišką ir kultūrinę iniciatyvą, organizuoti bendruomenei aktualius renginius</t>
    </r>
  </si>
  <si>
    <t xml:space="preserve">    
    Miesto bendruomenė skatinama dalyvauti valstybinių švenčių ir atmintinų datų minėjimo renginiuose, organizuoti kitus miesto bendruomenei aktualius renginius. Šiuos renginius tuo atveju, jei nėra gautas / atrinktas projektas, inicijuoja ir koordinuoja Kultūros skyrius, vykdydamas reikiamos kultūros paslaugos pirkimą. Atsižvelgiant į šalies ir miesto kultūros gyvenimo aktualijas, organizuojami įvairūs renginiai: miesto gimtadienio šventė, eglutės įžiebimo šventė, kiti bendruomeniškumą, tautiškumą ir pilietiškumą skatinantys renginiai. Alytaus miesto savivaldybės tarybos  2018-12-20 sprendimu Nr. T-399 patvirtinta projekto „Alytus – Lietuvos kultūros sostinė 2022. Kuriantys tiltus“ įgyvendinimo programa, ja siekiama skatinti Alytaus miesto gyventojų kultūrinį aktyvumą ir kūrybingumą, plėtoti kultūrą ir meną, kūrybinę iniciatyvą bei kultūros prieinamumą, kurti ir formuoti Alytaus – atviro pokyčiams, kultūros jungtims su miestelėnais ir miesto svečiais, unikalaus ir svetingo Dzūkijos krašto – įvaizdį. Skatinant kultūros veikėjų kūrybiškumą skiriamos kultūros premijos ir stipendijos jauniesiems menininkams.</t>
  </si>
  <si>
    <t xml:space="preserve">    Įgyvendinant valstybės kultūros politikos nuostatas Alytaus miesto savivaldybėje koordinuojama,  inicijuojama ir prižiūrima su kultūros paveldu susijusi veikla, vykdoma  tradicinio kultūros paveldo saugojimo programa, rūpinamasi nekilnojamojo kultūros paveldo objektų apsauga.  Atsižvelgiant į  Alytaus miesto savivaldybės 2015–2020 metų kultūros plėtros programą, siekiama saugoti, aktualizuoti ir puoselėti kultūros tradicijas ir paveldą. Šiuo metu Kultūros vertybių registre registruotos 55  nekilnojamosios kultūros vertybės (su kompleksų dalimis – 67) ir 31 kilnojamoji kultūros vertybė (su kompleksų dalimis – 49).
       Siekiant  saugoti ir populiarinti kultūros vertybes ir paveldo objektus numatomas 1  uždavinys – kultūros vertybių ir paveldo objektų priežiūra, apskaita  ir populiarinimas.</t>
  </si>
  <si>
    <r>
      <t xml:space="preserve">    </t>
    </r>
    <r>
      <rPr>
        <b/>
        <sz val="12"/>
        <color theme="1"/>
        <rFont val="Times New Roman"/>
        <family val="1"/>
        <charset val="186"/>
      </rPr>
      <t>24.02.01 Uždavinys. Kultūros vertybių ir paveldo objektų priežiūra, apskaita ir populiarinimas</t>
    </r>
  </si>
  <si>
    <t xml:space="preserve">    Šio uždavinio priemonėmis įgyvendinamos valstybės kultūros politikos ir Alytaus miesto savivaldybės 2015–2020 metų kultūros plėtros programos nuostatos, apimančios kultūros vertybių ir  paveldo objektų priežiūrą, apskaitą ir populiarinimą.</t>
  </si>
  <si>
    <r>
      <t xml:space="preserve">    </t>
    </r>
    <r>
      <rPr>
        <b/>
        <i/>
        <u/>
        <sz val="12"/>
        <color theme="1"/>
        <rFont val="Times New Roman"/>
        <family val="1"/>
        <charset val="186"/>
      </rPr>
      <t>24.02.01.01 Prižiūrėti, apskaityti ir populiarinti kultūros vertybes ir paveldo objektus</t>
    </r>
  </si>
  <si>
    <r>
      <t xml:space="preserve">    
  </t>
    </r>
    <r>
      <rPr>
        <b/>
        <sz val="12"/>
        <color theme="1"/>
        <rFont val="Times New Roman"/>
        <family val="1"/>
        <charset val="186"/>
      </rPr>
      <t xml:space="preserve">  </t>
    </r>
    <r>
      <rPr>
        <sz val="12"/>
        <color theme="1"/>
        <rFont val="Times New Roman"/>
        <family val="1"/>
        <charset val="186"/>
      </rPr>
      <t xml:space="preserve">2020 m. numatoma prižiūrėti, apskaityti,  įamžinti ir populiarinti 9 kultūros paveldo objektus:  Lietuvos karių sukilėlių kapus, Alytaus sinagogos pastato ir rabino namo kompleksą, Lietuvos karių kapus, Lietuvos partizanų kapą,  Anzelmo Matulevičiaus-Matučio kapą, Didžiųjų Likiškių kapinyną, Alytaus geležinkelio stoties keleivių namo dalį, Alytaus geležinkelio stoties siurblinę, namą Jiezno gatvėje.
 </t>
    </r>
  </si>
  <si>
    <r>
      <t xml:space="preserve">Numatomas programos įgyvendinimo rezultatas:
</t>
    </r>
    <r>
      <rPr>
        <sz val="12"/>
        <color theme="1"/>
        <rFont val="Times New Roman"/>
        <family val="1"/>
        <charset val="186"/>
      </rPr>
      <t>Įgyvendinant programą mieste 2020 m. kuriama piliečiams, verslui ir investicijoms palanki kultūros aplinka, sudaromos profesionaliojo meno sklaidos, profesionaliosios kultūros vartojimo, bendruomenės kūrybingumo sklaidos sąlygos, saugomos ir populiarinamos nekilnojamosios ir kilnojamosios kultūros vertybės.  Programai įgyvendinti bus panaudotos ir įstaigų lėšos, gautos ne kaip biudžeto asignavimai, ieškoma galimybių pritraukti lėšų iš kitų finansavimo šaltinių.</t>
    </r>
  </si>
  <si>
    <r>
      <t xml:space="preserve">Planuojami programos finansavimo šaltiniai:
</t>
    </r>
    <r>
      <rPr>
        <sz val="12"/>
        <color theme="1"/>
        <rFont val="Times New Roman"/>
        <family val="1"/>
        <charset val="186"/>
      </rPr>
      <t xml:space="preserve"> Savivaldybės biudžeto lėšos. Valstybės biudžeto lėšos. Kitų šaltinių lėšos.</t>
    </r>
  </si>
  <si>
    <r>
      <t xml:space="preserve">Susiję Lietuvos Respublikos ir savivaldybės teisės aktai: 
</t>
    </r>
    <r>
      <rPr>
        <sz val="12"/>
        <color theme="1"/>
        <rFont val="Times New Roman"/>
        <family val="1"/>
        <charset val="186"/>
      </rPr>
      <t>Vietos savivaldos įstatymas, Biudžeto sandaros įstatymas, Biudžetinių įstaigų įstatymas, Viešųjų įstaigų įstatymas, Asociacijų įstatymas, Teatrų ir koncertinių įstaigų įstatymas, Bibliotekų įstatymas, Muziejų įstatymas, Kultūros centrų įstatymas, Kino įstatymas ir kiti kultūros veiklą reglamentuojantys įstatymai, kiti teisės aktai.</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</si>
</sst>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27]#,##0.00;\-#,##0.00;&quot;&quot;"/>
    <numFmt numFmtId="165" formatCode="[$-10427]#,##0.0;\-#,##0.0"/>
  </numFmts>
  <fonts count="18" x14ac:knownFonts="1">
    <font>
      <sz val="11"/>
      <color rgb="FF000000"/>
      <name val="Calibri"/>
      <family val="2"/>
    </font>
    <font>
      <sz val="10"/>
      <color rgb="FF000000"/>
      <name val="Times New Roman"/>
      <family val="1"/>
      <charset val="186"/>
    </font>
    <font>
      <sz val="11"/>
      <color rgb="FF000000"/>
      <name val="Calibri"/>
      <family val="2"/>
      <scheme val="minor"/>
    </font>
    <font>
      <b/>
      <sz val="10"/>
      <color rgb="FF000000"/>
      <name val="Times New Roman"/>
      <family val="1"/>
      <charset val="186"/>
    </font>
    <font>
      <sz val="10"/>
      <name val="Times New Roman"/>
      <family val="1"/>
      <charset val="186"/>
    </font>
    <font>
      <b/>
      <sz val="10"/>
      <name val="Times New Roman"/>
      <family val="1"/>
      <charset val="186"/>
    </font>
    <font>
      <sz val="11"/>
      <name val="Calibri"/>
      <family val="2"/>
      <charset val="186"/>
    </font>
    <font>
      <b/>
      <sz val="12"/>
      <color rgb="FF000000"/>
      <name val="Times New Roman"/>
      <family val="1"/>
      <charset val="186"/>
    </font>
    <font>
      <b/>
      <sz val="10"/>
      <color rgb="FF000000"/>
      <name val="Times New Roman"/>
      <family val="1"/>
      <charset val="186"/>
    </font>
    <font>
      <sz val="10"/>
      <color rgb="FF000000"/>
      <name val="Times New Roman"/>
      <family val="1"/>
      <charset val="186"/>
    </font>
    <font>
      <sz val="10"/>
      <name val="Arial"/>
      <family val="2"/>
      <charset val="186"/>
    </font>
    <font>
      <sz val="12"/>
      <color theme="1"/>
      <name val="Times New Roman"/>
      <family val="1"/>
      <charset val="186"/>
    </font>
    <font>
      <b/>
      <sz val="12"/>
      <color theme="1"/>
      <name val="Times New Roman"/>
      <family val="1"/>
      <charset val="186"/>
    </font>
    <font>
      <sz val="11.5"/>
      <color theme="1"/>
      <name val="Times New Roman"/>
      <family val="1"/>
      <charset val="186"/>
    </font>
    <font>
      <i/>
      <sz val="12"/>
      <color theme="1"/>
      <name val="Times New Roman"/>
      <family val="1"/>
      <charset val="186"/>
    </font>
    <font>
      <sz val="12"/>
      <color rgb="FF000000"/>
      <name val="Times New Roman"/>
      <family val="1"/>
      <charset val="186"/>
    </font>
    <font>
      <b/>
      <u/>
      <sz val="12"/>
      <color theme="1"/>
      <name val="Times New Roman"/>
      <family val="1"/>
      <charset val="186"/>
    </font>
    <font>
      <b/>
      <i/>
      <u/>
      <sz val="12"/>
      <color theme="1"/>
      <name val="Times New Roman"/>
      <family val="1"/>
      <charset val="186"/>
    </font>
  </fonts>
  <fills count="11">
    <fill>
      <patternFill patternType="none"/>
    </fill>
    <fill>
      <patternFill patternType="gray125"/>
    </fill>
    <fill>
      <patternFill patternType="none">
        <fgColor rgb="FF000000"/>
        <bgColor rgb="FF000000"/>
      </patternFill>
    </fill>
    <fill>
      <patternFill patternType="solid">
        <fgColor rgb="FFF8EC44"/>
        <bgColor rgb="FFF8EC44"/>
      </patternFill>
    </fill>
    <fill>
      <patternFill patternType="solid">
        <fgColor rgb="FFCFC7F5"/>
        <bgColor rgb="FFCFC7F5"/>
      </patternFill>
    </fill>
    <fill>
      <patternFill patternType="solid">
        <fgColor theme="0" tint="-0.14999847407452621"/>
        <bgColor indexed="64"/>
      </patternFill>
    </fill>
    <fill>
      <patternFill patternType="solid">
        <fgColor rgb="FFCCFFFF"/>
        <bgColor indexed="64"/>
      </patternFill>
    </fill>
    <fill>
      <patternFill patternType="solid">
        <fgColor rgb="FFCCFFFF"/>
        <bgColor rgb="FFCEF7DB"/>
      </patternFill>
    </fill>
    <fill>
      <patternFill patternType="solid">
        <fgColor rgb="FFCCFFFF"/>
        <bgColor rgb="FF000000"/>
      </patternFill>
    </fill>
    <fill>
      <patternFill patternType="solid">
        <fgColor theme="7" tint="0.59999389629810485"/>
        <bgColor rgb="FFCFC7F5"/>
      </patternFill>
    </fill>
    <fill>
      <patternFill patternType="solid">
        <fgColor theme="7" tint="0.59999389629810485"/>
        <bgColor rgb="FF000000"/>
      </patternFill>
    </fill>
  </fills>
  <borders count="53">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thin">
        <color rgb="FF000000"/>
      </left>
      <right/>
      <top style="medium">
        <color rgb="FF000000"/>
      </top>
      <bottom style="medium">
        <color indexed="64"/>
      </bottom>
      <diagonal/>
    </border>
    <border>
      <left/>
      <right style="thin">
        <color rgb="FF000000"/>
      </right>
      <top style="medium">
        <color rgb="FF000000"/>
      </top>
      <bottom style="medium">
        <color indexed="64"/>
      </bottom>
      <diagonal/>
    </border>
    <border>
      <left/>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bottom style="medium">
        <color indexed="64"/>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medium">
        <color indexed="64"/>
      </left>
      <right style="thin">
        <color rgb="FF000000"/>
      </right>
      <top style="medium">
        <color rgb="FF000000"/>
      </top>
      <bottom/>
      <diagonal/>
    </border>
    <border>
      <left style="medium">
        <color indexed="64"/>
      </left>
      <right style="thin">
        <color rgb="FF000000"/>
      </right>
      <top/>
      <bottom style="medium">
        <color rgb="FF000000"/>
      </bottom>
      <diagonal/>
    </border>
  </borders>
  <cellStyleXfs count="3">
    <xf numFmtId="0" fontId="0" fillId="0" borderId="0" applyBorder="0"/>
    <xf numFmtId="0" fontId="2" fillId="2" borderId="0"/>
    <xf numFmtId="0" fontId="10" fillId="2" borderId="0"/>
  </cellStyleXfs>
  <cellXfs count="248">
    <xf numFmtId="0" fontId="0" fillId="0" borderId="0" xfId="0" applyNumberFormat="1" applyFill="1" applyAlignment="1" applyProtection="1"/>
    <xf numFmtId="0" fontId="1" fillId="2" borderId="0" xfId="0" applyNumberFormat="1" applyFont="1" applyFill="1" applyAlignment="1" applyProtection="1">
      <alignment wrapText="1"/>
    </xf>
    <xf numFmtId="0" fontId="1" fillId="2" borderId="0" xfId="0" applyNumberFormat="1" applyFont="1" applyFill="1" applyAlignment="1" applyProtection="1"/>
    <xf numFmtId="0" fontId="4" fillId="2" borderId="5" xfId="0" applyFont="1" applyFill="1" applyBorder="1"/>
    <xf numFmtId="0" fontId="5" fillId="2" borderId="5" xfId="0" applyFont="1" applyFill="1" applyBorder="1"/>
    <xf numFmtId="165" fontId="3" fillId="2" borderId="6" xfId="1" applyNumberFormat="1" applyFont="1" applyFill="1" applyBorder="1" applyAlignment="1">
      <alignment horizontal="right" vertical="top" wrapText="1" readingOrder="1"/>
    </xf>
    <xf numFmtId="165" fontId="1" fillId="2" borderId="6" xfId="1" applyNumberFormat="1" applyFont="1" applyFill="1" applyBorder="1" applyAlignment="1">
      <alignment horizontal="right" vertical="top" wrapText="1" readingOrder="1"/>
    </xf>
    <xf numFmtId="0" fontId="6" fillId="2" borderId="0" xfId="0" applyFont="1" applyFill="1" applyBorder="1"/>
    <xf numFmtId="0" fontId="6" fillId="2" borderId="0" xfId="0" applyFont="1" applyFill="1" applyBorder="1"/>
    <xf numFmtId="0" fontId="8" fillId="2" borderId="2" xfId="1" applyNumberFormat="1" applyFont="1" applyFill="1" applyBorder="1" applyAlignment="1">
      <alignment horizontal="center" vertical="center" wrapText="1" readingOrder="1"/>
    </xf>
    <xf numFmtId="0" fontId="8" fillId="2" borderId="2" xfId="1" applyNumberFormat="1" applyFont="1" applyFill="1" applyBorder="1" applyAlignment="1">
      <alignment horizontal="center" vertical="center" wrapText="1" readingOrder="1"/>
    </xf>
    <xf numFmtId="0" fontId="9" fillId="2" borderId="2" xfId="1" applyNumberFormat="1" applyFont="1" applyFill="1" applyBorder="1" applyAlignment="1">
      <alignment horizontal="left" vertical="center" wrapText="1" readingOrder="1"/>
    </xf>
    <xf numFmtId="165" fontId="9" fillId="2" borderId="2" xfId="1" applyNumberFormat="1" applyFont="1" applyFill="1" applyBorder="1" applyAlignment="1">
      <alignment horizontal="right" vertical="top" wrapText="1" readingOrder="1"/>
    </xf>
    <xf numFmtId="165" fontId="9" fillId="2" borderId="2" xfId="1" applyNumberFormat="1" applyFont="1" applyFill="1" applyBorder="1" applyAlignment="1">
      <alignment horizontal="right" vertical="top" wrapText="1" readingOrder="1"/>
    </xf>
    <xf numFmtId="0" fontId="9" fillId="2" borderId="2" xfId="1" applyNumberFormat="1" applyFont="1" applyFill="1" applyBorder="1" applyAlignment="1">
      <alignment vertical="top" wrapText="1" readingOrder="1"/>
    </xf>
    <xf numFmtId="0" fontId="9" fillId="2" borderId="0" xfId="1" applyNumberFormat="1" applyFont="1" applyFill="1" applyBorder="1" applyAlignment="1">
      <alignment horizontal="left" vertical="top" wrapText="1" readingOrder="1"/>
    </xf>
    <xf numFmtId="0" fontId="3" fillId="2" borderId="0" xfId="0" applyNumberFormat="1" applyFont="1" applyFill="1" applyAlignment="1" applyProtection="1">
      <alignment horizontal="center"/>
    </xf>
    <xf numFmtId="0" fontId="1" fillId="0" borderId="0" xfId="0" applyNumberFormat="1" applyFont="1" applyFill="1" applyAlignment="1" applyProtection="1">
      <alignment wrapText="1"/>
    </xf>
    <xf numFmtId="0" fontId="1" fillId="0" borderId="0" xfId="0" applyNumberFormat="1" applyFont="1" applyFill="1" applyAlignment="1" applyProtection="1"/>
    <xf numFmtId="0" fontId="3" fillId="3" borderId="1" xfId="0" applyNumberFormat="1" applyFont="1" applyFill="1" applyBorder="1" applyAlignment="1" applyProtection="1">
      <alignment vertical="top" wrapText="1"/>
      <protection locked="0"/>
    </xf>
    <xf numFmtId="0" fontId="3" fillId="3" borderId="1" xfId="0" applyNumberFormat="1" applyFont="1" applyFill="1" applyBorder="1" applyAlignment="1" applyProtection="1">
      <alignment horizontal="left" vertical="top" wrapText="1"/>
      <protection locked="0"/>
    </xf>
    <xf numFmtId="164" fontId="3" fillId="3" borderId="1" xfId="0" applyNumberFormat="1" applyFont="1" applyFill="1" applyBorder="1" applyAlignment="1" applyProtection="1">
      <alignment horizontal="right" vertical="top" wrapText="1"/>
    </xf>
    <xf numFmtId="0" fontId="3" fillId="3" borderId="1" xfId="0" applyNumberFormat="1" applyFont="1" applyFill="1" applyBorder="1" applyAlignment="1" applyProtection="1">
      <alignment horizontal="center" vertical="top" wrapText="1"/>
      <protection locked="0"/>
    </xf>
    <xf numFmtId="0" fontId="3" fillId="3" borderId="1" xfId="0" applyNumberFormat="1" applyFont="1" applyFill="1" applyBorder="1" applyAlignment="1" applyProtection="1">
      <alignment horizontal="right" vertical="top" wrapText="1"/>
      <protection locked="0"/>
    </xf>
    <xf numFmtId="0" fontId="1" fillId="4" borderId="1" xfId="0" applyNumberFormat="1" applyFont="1" applyFill="1" applyBorder="1" applyAlignment="1" applyProtection="1">
      <alignment vertical="top" wrapText="1"/>
      <protection locked="0"/>
    </xf>
    <xf numFmtId="0" fontId="1" fillId="4" borderId="1" xfId="0" applyNumberFormat="1" applyFont="1" applyFill="1" applyBorder="1" applyAlignment="1" applyProtection="1">
      <alignment horizontal="left" vertical="top" wrapText="1"/>
      <protection locked="0"/>
    </xf>
    <xf numFmtId="164" fontId="1" fillId="4" borderId="1" xfId="0" applyNumberFormat="1" applyFont="1" applyFill="1" applyBorder="1" applyAlignment="1" applyProtection="1">
      <alignment horizontal="right" vertical="top" wrapText="1"/>
    </xf>
    <xf numFmtId="0" fontId="1" fillId="4" borderId="1" xfId="0" applyNumberFormat="1" applyFont="1" applyFill="1" applyBorder="1" applyAlignment="1" applyProtection="1">
      <alignment horizontal="center" vertical="top" wrapText="1"/>
      <protection locked="0"/>
    </xf>
    <xf numFmtId="0" fontId="1" fillId="4" borderId="1" xfId="0" applyNumberFormat="1" applyFont="1" applyFill="1" applyBorder="1" applyAlignment="1" applyProtection="1">
      <alignment horizontal="right" vertical="top" wrapText="1"/>
      <protection locked="0"/>
    </xf>
    <xf numFmtId="0" fontId="1" fillId="2" borderId="0" xfId="0" applyNumberFormat="1" applyFont="1" applyFill="1" applyAlignment="1" applyProtection="1">
      <alignment vertical="top" wrapText="1"/>
      <protection locked="0"/>
    </xf>
    <xf numFmtId="0" fontId="1" fillId="2" borderId="0" xfId="0" applyNumberFormat="1" applyFont="1" applyFill="1" applyAlignment="1" applyProtection="1">
      <alignment horizontal="left" vertical="top" wrapText="1"/>
      <protection locked="0"/>
    </xf>
    <xf numFmtId="164" fontId="1" fillId="2" borderId="0" xfId="0" applyNumberFormat="1" applyFont="1" applyFill="1" applyAlignment="1" applyProtection="1">
      <alignment horizontal="right" vertical="top" wrapText="1"/>
      <protection locked="0"/>
    </xf>
    <xf numFmtId="0" fontId="1" fillId="2" borderId="0" xfId="0" applyNumberFormat="1" applyFont="1" applyFill="1" applyAlignment="1" applyProtection="1">
      <alignment horizontal="center" vertical="top" wrapText="1"/>
      <protection locked="0"/>
    </xf>
    <xf numFmtId="0" fontId="1" fillId="2" borderId="0" xfId="0" applyNumberFormat="1" applyFont="1" applyFill="1" applyAlignment="1" applyProtection="1">
      <alignment horizontal="right" vertical="top" wrapText="1"/>
      <protection locked="0"/>
    </xf>
    <xf numFmtId="0" fontId="3" fillId="2" borderId="0" xfId="0" applyNumberFormat="1" applyFont="1" applyFill="1" applyAlignment="1" applyProtection="1">
      <alignment horizontal="center" wrapText="1"/>
    </xf>
    <xf numFmtId="0" fontId="4" fillId="2" borderId="0" xfId="0" applyFont="1" applyFill="1" applyBorder="1"/>
    <xf numFmtId="0" fontId="1" fillId="2" borderId="2"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horizontal="left" vertical="top" wrapText="1"/>
      <protection locked="0"/>
    </xf>
    <xf numFmtId="164" fontId="1" fillId="2" borderId="2" xfId="0" applyNumberFormat="1" applyFont="1" applyFill="1" applyBorder="1" applyAlignment="1" applyProtection="1">
      <alignment horizontal="right" vertical="top" wrapText="1"/>
      <protection locked="0"/>
    </xf>
    <xf numFmtId="0" fontId="1" fillId="2" borderId="2" xfId="0" applyNumberFormat="1" applyFont="1" applyFill="1" applyBorder="1" applyAlignment="1" applyProtection="1">
      <alignment horizontal="center" vertical="top" wrapText="1"/>
      <protection locked="0"/>
    </xf>
    <xf numFmtId="0" fontId="1" fillId="2" borderId="2" xfId="0" applyNumberFormat="1" applyFont="1" applyFill="1" applyBorder="1" applyAlignment="1" applyProtection="1">
      <alignment horizontal="right" vertical="top" wrapText="1"/>
      <protection locked="0"/>
    </xf>
    <xf numFmtId="0" fontId="1" fillId="2" borderId="1" xfId="0" applyNumberFormat="1" applyFont="1" applyFill="1" applyBorder="1" applyAlignment="1" applyProtection="1">
      <alignment vertical="top" wrapText="1"/>
      <protection locked="0"/>
    </xf>
    <xf numFmtId="0" fontId="1" fillId="2" borderId="1" xfId="0" applyNumberFormat="1" applyFont="1" applyFill="1" applyBorder="1" applyAlignment="1" applyProtection="1">
      <alignment horizontal="left" vertical="top" wrapText="1"/>
      <protection locked="0"/>
    </xf>
    <xf numFmtId="164" fontId="1" fillId="2" borderId="1" xfId="0" applyNumberFormat="1" applyFont="1" applyFill="1" applyBorder="1" applyAlignment="1" applyProtection="1">
      <alignment horizontal="right" vertical="top" wrapText="1"/>
    </xf>
    <xf numFmtId="0" fontId="1" fillId="2" borderId="1" xfId="0" applyNumberFormat="1" applyFont="1" applyFill="1" applyBorder="1" applyAlignment="1" applyProtection="1">
      <alignment horizontal="center" vertical="top" wrapText="1"/>
      <protection locked="0"/>
    </xf>
    <xf numFmtId="0" fontId="1" fillId="2" borderId="1" xfId="0" applyNumberFormat="1" applyFont="1" applyFill="1" applyBorder="1" applyAlignment="1" applyProtection="1">
      <alignment horizontal="right" vertical="top" wrapText="1"/>
      <protection locked="0"/>
    </xf>
    <xf numFmtId="164" fontId="1" fillId="2" borderId="1" xfId="0" applyNumberFormat="1" applyFont="1" applyFill="1" applyBorder="1" applyAlignment="1" applyProtection="1">
      <alignment horizontal="right" vertical="top" wrapText="1"/>
      <protection locked="0"/>
    </xf>
    <xf numFmtId="2" fontId="1" fillId="2" borderId="2" xfId="0" applyNumberFormat="1" applyFont="1" applyFill="1" applyBorder="1" applyAlignment="1" applyProtection="1">
      <alignment horizontal="right" vertical="top" wrapText="1"/>
      <protection locked="0"/>
    </xf>
    <xf numFmtId="164" fontId="3" fillId="3" borderId="26" xfId="0" applyNumberFormat="1" applyFont="1" applyFill="1" applyBorder="1" applyAlignment="1" applyProtection="1">
      <alignment horizontal="right" vertical="top" wrapText="1"/>
    </xf>
    <xf numFmtId="164" fontId="1" fillId="4" borderId="26" xfId="0" applyNumberFormat="1" applyFont="1" applyFill="1" applyBorder="1" applyAlignment="1" applyProtection="1">
      <alignment horizontal="right" vertical="top" wrapText="1"/>
    </xf>
    <xf numFmtId="164" fontId="1" fillId="2" borderId="4" xfId="0" applyNumberFormat="1" applyFont="1" applyFill="1" applyBorder="1" applyAlignment="1" applyProtection="1">
      <alignment horizontal="right" vertical="top" wrapText="1"/>
      <protection locked="0"/>
    </xf>
    <xf numFmtId="164" fontId="1" fillId="2" borderId="26" xfId="0" applyNumberFormat="1" applyFont="1" applyFill="1" applyBorder="1" applyAlignment="1" applyProtection="1">
      <alignment horizontal="right" vertical="top" wrapText="1"/>
    </xf>
    <xf numFmtId="164" fontId="1" fillId="2" borderId="26" xfId="0" applyNumberFormat="1" applyFont="1" applyFill="1" applyBorder="1" applyAlignment="1" applyProtection="1">
      <alignment horizontal="right" vertical="top" wrapText="1"/>
      <protection locked="0"/>
    </xf>
    <xf numFmtId="164" fontId="3" fillId="3" borderId="27" xfId="0" applyNumberFormat="1" applyFont="1" applyFill="1" applyBorder="1" applyAlignment="1" applyProtection="1">
      <alignment horizontal="right" vertical="top" wrapText="1"/>
    </xf>
    <xf numFmtId="164" fontId="1" fillId="4" borderId="27" xfId="0" applyNumberFormat="1" applyFont="1" applyFill="1" applyBorder="1" applyAlignment="1" applyProtection="1">
      <alignment horizontal="right" vertical="top" wrapText="1"/>
    </xf>
    <xf numFmtId="164" fontId="1" fillId="2" borderId="6" xfId="0" applyNumberFormat="1" applyFont="1" applyFill="1" applyBorder="1" applyAlignment="1" applyProtection="1">
      <alignment horizontal="right" vertical="top" wrapText="1"/>
      <protection locked="0"/>
    </xf>
    <xf numFmtId="164" fontId="1" fillId="2" borderId="27" xfId="0" applyNumberFormat="1" applyFont="1" applyFill="1" applyBorder="1" applyAlignment="1" applyProtection="1">
      <alignment horizontal="right" vertical="top" wrapText="1"/>
    </xf>
    <xf numFmtId="164" fontId="1" fillId="2" borderId="27" xfId="0" applyNumberFormat="1" applyFont="1" applyFill="1" applyBorder="1" applyAlignment="1" applyProtection="1">
      <alignment horizontal="right" vertical="top" wrapText="1"/>
      <protection locked="0"/>
    </xf>
    <xf numFmtId="164" fontId="3" fillId="3" borderId="28" xfId="0" applyNumberFormat="1" applyFont="1" applyFill="1" applyBorder="1" applyAlignment="1" applyProtection="1">
      <alignment horizontal="right" vertical="top" wrapText="1"/>
    </xf>
    <xf numFmtId="164" fontId="3" fillId="3" borderId="29" xfId="0" applyNumberFormat="1" applyFont="1" applyFill="1" applyBorder="1" applyAlignment="1" applyProtection="1">
      <alignment horizontal="right" vertical="top" wrapText="1"/>
    </xf>
    <xf numFmtId="164" fontId="1" fillId="4" borderId="29" xfId="0" applyNumberFormat="1" applyFont="1" applyFill="1" applyBorder="1" applyAlignment="1" applyProtection="1">
      <alignment horizontal="right" vertical="top" wrapText="1"/>
    </xf>
    <xf numFmtId="164" fontId="1" fillId="2" borderId="21" xfId="0" applyNumberFormat="1" applyFont="1" applyFill="1" applyBorder="1" applyAlignment="1" applyProtection="1">
      <alignment horizontal="right" vertical="top" wrapText="1"/>
      <protection locked="0"/>
    </xf>
    <xf numFmtId="164" fontId="1" fillId="2" borderId="29" xfId="0" applyNumberFormat="1" applyFont="1" applyFill="1" applyBorder="1" applyAlignment="1" applyProtection="1">
      <alignment horizontal="right" vertical="top" wrapText="1"/>
    </xf>
    <xf numFmtId="164" fontId="1" fillId="2" borderId="29" xfId="0" applyNumberFormat="1" applyFont="1" applyFill="1" applyBorder="1" applyAlignment="1" applyProtection="1">
      <alignment horizontal="right" vertical="top" wrapText="1"/>
      <protection locked="0"/>
    </xf>
    <xf numFmtId="164" fontId="1" fillId="2" borderId="31" xfId="0" applyNumberFormat="1" applyFont="1" applyFill="1" applyBorder="1" applyAlignment="1" applyProtection="1">
      <alignment horizontal="right" vertical="top" wrapText="1"/>
      <protection locked="0"/>
    </xf>
    <xf numFmtId="164" fontId="1" fillId="2" borderId="32" xfId="0" applyNumberFormat="1" applyFont="1" applyFill="1" applyBorder="1" applyAlignment="1" applyProtection="1">
      <alignment horizontal="right" vertical="top" wrapText="1"/>
      <protection locked="0"/>
    </xf>
    <xf numFmtId="0" fontId="3" fillId="3" borderId="28" xfId="0" applyNumberFormat="1" applyFont="1" applyFill="1" applyBorder="1" applyAlignment="1" applyProtection="1">
      <alignment vertical="top" readingOrder="1"/>
      <protection locked="0"/>
    </xf>
    <xf numFmtId="0" fontId="3" fillId="3" borderId="29" xfId="0" applyNumberFormat="1" applyFont="1" applyFill="1" applyBorder="1" applyAlignment="1" applyProtection="1">
      <alignment horizontal="right" vertical="top" wrapText="1"/>
      <protection locked="0"/>
    </xf>
    <xf numFmtId="0" fontId="1" fillId="4" borderId="28" xfId="0" applyNumberFormat="1" applyFont="1" applyFill="1" applyBorder="1" applyAlignment="1" applyProtection="1">
      <alignment vertical="top" readingOrder="1"/>
      <protection locked="0"/>
    </xf>
    <xf numFmtId="0" fontId="1" fillId="4" borderId="29" xfId="0" applyNumberFormat="1" applyFont="1" applyFill="1" applyBorder="1" applyAlignment="1" applyProtection="1">
      <alignment horizontal="right" vertical="top" wrapText="1"/>
      <protection locked="0"/>
    </xf>
    <xf numFmtId="0" fontId="1" fillId="2" borderId="20" xfId="0" applyNumberFormat="1" applyFont="1" applyFill="1" applyBorder="1" applyAlignment="1" applyProtection="1">
      <alignment vertical="top" readingOrder="1"/>
      <protection locked="0"/>
    </xf>
    <xf numFmtId="0" fontId="1" fillId="2" borderId="21" xfId="0" applyNumberFormat="1" applyFont="1" applyFill="1" applyBorder="1" applyAlignment="1" applyProtection="1">
      <alignment horizontal="right" vertical="top" wrapText="1"/>
      <protection locked="0"/>
    </xf>
    <xf numFmtId="0" fontId="1" fillId="2" borderId="28" xfId="0" applyNumberFormat="1" applyFont="1" applyFill="1" applyBorder="1" applyAlignment="1" applyProtection="1">
      <alignment vertical="top" readingOrder="1"/>
      <protection locked="0"/>
    </xf>
    <xf numFmtId="0" fontId="1" fillId="2" borderId="29" xfId="0" applyNumberFormat="1" applyFont="1" applyFill="1" applyBorder="1" applyAlignment="1" applyProtection="1">
      <alignment horizontal="right" vertical="top" wrapText="1"/>
      <protection locked="0"/>
    </xf>
    <xf numFmtId="0" fontId="1" fillId="2" borderId="30" xfId="0" applyNumberFormat="1" applyFont="1" applyFill="1" applyBorder="1" applyAlignment="1" applyProtection="1">
      <alignment vertical="top" readingOrder="1"/>
      <protection locked="0"/>
    </xf>
    <xf numFmtId="0" fontId="1" fillId="2" borderId="31" xfId="0" applyNumberFormat="1" applyFont="1" applyFill="1" applyBorder="1" applyAlignment="1" applyProtection="1">
      <alignment vertical="top" wrapText="1"/>
      <protection locked="0"/>
    </xf>
    <xf numFmtId="0" fontId="1" fillId="2" borderId="31" xfId="0" applyNumberFormat="1" applyFont="1" applyFill="1" applyBorder="1" applyAlignment="1" applyProtection="1">
      <alignment horizontal="left" vertical="top" wrapText="1"/>
      <protection locked="0"/>
    </xf>
    <xf numFmtId="164" fontId="1" fillId="2" borderId="33" xfId="0" applyNumberFormat="1" applyFont="1" applyFill="1" applyBorder="1" applyAlignment="1" applyProtection="1">
      <alignment horizontal="right" vertical="top" wrapText="1"/>
      <protection locked="0"/>
    </xf>
    <xf numFmtId="164" fontId="1" fillId="2" borderId="34" xfId="0" applyNumberFormat="1" applyFont="1" applyFill="1" applyBorder="1" applyAlignment="1" applyProtection="1">
      <alignment horizontal="right" vertical="top" wrapText="1"/>
      <protection locked="0"/>
    </xf>
    <xf numFmtId="0" fontId="1" fillId="2" borderId="31" xfId="0" applyNumberFormat="1" applyFont="1" applyFill="1" applyBorder="1" applyAlignment="1" applyProtection="1">
      <alignment horizontal="center" vertical="top" wrapText="1"/>
      <protection locked="0"/>
    </xf>
    <xf numFmtId="0" fontId="1" fillId="2" borderId="31" xfId="0" applyNumberFormat="1" applyFont="1" applyFill="1" applyBorder="1" applyAlignment="1" applyProtection="1">
      <alignment horizontal="right" vertical="top" wrapText="1"/>
      <protection locked="0"/>
    </xf>
    <xf numFmtId="0" fontId="1" fillId="2" borderId="32" xfId="0" applyNumberFormat="1" applyFont="1" applyFill="1" applyBorder="1" applyAlignment="1" applyProtection="1">
      <alignment horizontal="right" vertical="top" wrapText="1"/>
      <protection locked="0"/>
    </xf>
    <xf numFmtId="165" fontId="3" fillId="2" borderId="35" xfId="1" applyNumberFormat="1" applyFont="1" applyFill="1" applyBorder="1" applyAlignment="1">
      <alignment horizontal="right" vertical="top" wrapText="1" readingOrder="1"/>
    </xf>
    <xf numFmtId="165" fontId="1" fillId="2" borderId="35" xfId="1" applyNumberFormat="1" applyFont="1" applyFill="1" applyBorder="1" applyAlignment="1">
      <alignment horizontal="right" vertical="top" wrapText="1" readingOrder="1"/>
    </xf>
    <xf numFmtId="0" fontId="3" fillId="2" borderId="36" xfId="1" applyNumberFormat="1" applyFont="1" applyFill="1" applyBorder="1" applyAlignment="1">
      <alignment horizontal="center" vertical="center" wrapText="1" readingOrder="1"/>
    </xf>
    <xf numFmtId="165" fontId="3" fillId="2" borderId="37" xfId="1" applyNumberFormat="1" applyFont="1" applyFill="1" applyBorder="1" applyAlignment="1">
      <alignment horizontal="right" vertical="top" wrapText="1" readingOrder="1"/>
    </xf>
    <xf numFmtId="165" fontId="1" fillId="2" borderId="37" xfId="1" applyNumberFormat="1" applyFont="1" applyFill="1" applyBorder="1" applyAlignment="1">
      <alignment horizontal="right" vertical="top" wrapText="1" readingOrder="1"/>
    </xf>
    <xf numFmtId="165" fontId="1" fillId="2" borderId="38" xfId="1" applyNumberFormat="1" applyFont="1" applyFill="1" applyBorder="1" applyAlignment="1">
      <alignment horizontal="right" vertical="top" wrapText="1" readingOrder="1"/>
    </xf>
    <xf numFmtId="0" fontId="3" fillId="2" borderId="39" xfId="1" applyNumberFormat="1" applyFont="1" applyFill="1" applyBorder="1" applyAlignment="1">
      <alignment horizontal="center" vertical="center" wrapText="1" readingOrder="1"/>
    </xf>
    <xf numFmtId="0" fontId="4" fillId="2" borderId="40" xfId="0" applyFont="1" applyFill="1" applyBorder="1"/>
    <xf numFmtId="0" fontId="3" fillId="2" borderId="41" xfId="1" applyNumberFormat="1" applyFont="1" applyFill="1" applyBorder="1" applyAlignment="1">
      <alignment horizontal="center" vertical="center" wrapText="1" readingOrder="1"/>
    </xf>
    <xf numFmtId="0" fontId="3" fillId="2" borderId="25" xfId="1" applyNumberFormat="1" applyFont="1" applyFill="1" applyBorder="1" applyAlignment="1">
      <alignment horizontal="center" vertical="center" wrapText="1" readingOrder="1"/>
    </xf>
    <xf numFmtId="0" fontId="3" fillId="2" borderId="19" xfId="1" applyNumberFormat="1" applyFont="1" applyFill="1" applyBorder="1" applyAlignment="1">
      <alignment horizontal="center" vertical="center" wrapText="1" readingOrder="1"/>
    </xf>
    <xf numFmtId="0" fontId="3" fillId="2" borderId="42" xfId="1" applyNumberFormat="1" applyFont="1" applyFill="1" applyBorder="1" applyAlignment="1">
      <alignment horizontal="left" vertical="center" wrapText="1" readingOrder="1"/>
    </xf>
    <xf numFmtId="165" fontId="3" fillId="2" borderId="21" xfId="1" applyNumberFormat="1" applyFont="1" applyFill="1" applyBorder="1" applyAlignment="1">
      <alignment horizontal="right" vertical="top" wrapText="1" readingOrder="1"/>
    </xf>
    <xf numFmtId="0" fontId="1" fillId="2" borderId="42" xfId="1" applyNumberFormat="1" applyFont="1" applyFill="1" applyBorder="1" applyAlignment="1">
      <alignment horizontal="left" vertical="center" wrapText="1" readingOrder="1"/>
    </xf>
    <xf numFmtId="165" fontId="1" fillId="2" borderId="21" xfId="1" applyNumberFormat="1" applyFont="1" applyFill="1" applyBorder="1" applyAlignment="1">
      <alignment horizontal="right" vertical="top" wrapText="1" readingOrder="1"/>
    </xf>
    <xf numFmtId="0" fontId="1" fillId="2" borderId="42" xfId="1" applyNumberFormat="1" applyFont="1" applyFill="1" applyBorder="1" applyAlignment="1">
      <alignment vertical="top" wrapText="1" readingOrder="1"/>
    </xf>
    <xf numFmtId="0" fontId="1" fillId="2" borderId="43" xfId="1" applyNumberFormat="1" applyFont="1" applyFill="1" applyBorder="1" applyAlignment="1">
      <alignment vertical="top" wrapText="1" readingOrder="1"/>
    </xf>
    <xf numFmtId="0" fontId="4" fillId="2" borderId="44" xfId="0" applyFont="1" applyFill="1" applyBorder="1"/>
    <xf numFmtId="165" fontId="1" fillId="2" borderId="45" xfId="1" applyNumberFormat="1" applyFont="1" applyFill="1" applyBorder="1" applyAlignment="1">
      <alignment horizontal="right" vertical="top" wrapText="1" readingOrder="1"/>
    </xf>
    <xf numFmtId="165" fontId="1" fillId="2" borderId="46" xfId="1" applyNumberFormat="1" applyFont="1" applyFill="1" applyBorder="1" applyAlignment="1">
      <alignment horizontal="right" vertical="top" wrapText="1" readingOrder="1"/>
    </xf>
    <xf numFmtId="165" fontId="1" fillId="2" borderId="47" xfId="1" applyNumberFormat="1" applyFont="1" applyFill="1" applyBorder="1" applyAlignment="1">
      <alignment horizontal="right" vertical="top" wrapText="1" readingOrder="1"/>
    </xf>
    <xf numFmtId="164" fontId="3" fillId="4" borderId="28" xfId="0" applyNumberFormat="1" applyFont="1" applyFill="1" applyBorder="1" applyAlignment="1" applyProtection="1">
      <alignment horizontal="right" vertical="top" wrapText="1"/>
    </xf>
    <xf numFmtId="164" fontId="3" fillId="2" borderId="20" xfId="0" applyNumberFormat="1" applyFont="1" applyFill="1" applyBorder="1" applyAlignment="1" applyProtection="1">
      <alignment horizontal="right" vertical="top" wrapText="1"/>
      <protection locked="0"/>
    </xf>
    <xf numFmtId="164" fontId="3" fillId="2" borderId="28" xfId="0" applyNumberFormat="1" applyFont="1" applyFill="1" applyBorder="1" applyAlignment="1" applyProtection="1">
      <alignment horizontal="right" vertical="top" wrapText="1"/>
    </xf>
    <xf numFmtId="164" fontId="3" fillId="2" borderId="28" xfId="0" applyNumberFormat="1" applyFont="1" applyFill="1" applyBorder="1" applyAlignment="1" applyProtection="1">
      <alignment horizontal="right" vertical="top" wrapText="1"/>
      <protection locked="0"/>
    </xf>
    <xf numFmtId="164" fontId="3" fillId="2" borderId="30" xfId="0" applyNumberFormat="1" applyFont="1" applyFill="1" applyBorder="1" applyAlignment="1" applyProtection="1">
      <alignment horizontal="right" vertical="top" wrapText="1"/>
      <protection locked="0"/>
    </xf>
    <xf numFmtId="164" fontId="3" fillId="2" borderId="0" xfId="0" applyNumberFormat="1" applyFont="1" applyFill="1" applyAlignment="1" applyProtection="1">
      <alignment horizontal="right" vertical="top" wrapText="1"/>
      <protection locked="0"/>
    </xf>
    <xf numFmtId="0" fontId="3" fillId="2" borderId="0" xfId="0" applyNumberFormat="1" applyFont="1" applyFill="1" applyAlignment="1" applyProtection="1">
      <alignment wrapText="1"/>
    </xf>
    <xf numFmtId="0" fontId="1" fillId="6" borderId="20" xfId="0" applyNumberFormat="1" applyFont="1" applyFill="1" applyBorder="1" applyAlignment="1" applyProtection="1">
      <alignment vertical="top" readingOrder="1"/>
      <protection locked="0"/>
    </xf>
    <xf numFmtId="0" fontId="1" fillId="6" borderId="2" xfId="0" applyNumberFormat="1" applyFont="1" applyFill="1" applyBorder="1" applyAlignment="1" applyProtection="1">
      <alignment vertical="top" wrapText="1"/>
      <protection locked="0"/>
    </xf>
    <xf numFmtId="0" fontId="1" fillId="6" borderId="2" xfId="0" applyNumberFormat="1" applyFont="1" applyFill="1" applyBorder="1" applyAlignment="1" applyProtection="1">
      <alignment horizontal="left" vertical="top" wrapText="1"/>
      <protection locked="0"/>
    </xf>
    <xf numFmtId="164" fontId="1" fillId="6" borderId="2" xfId="0" applyNumberFormat="1" applyFont="1" applyFill="1" applyBorder="1" applyAlignment="1" applyProtection="1">
      <alignment horizontal="right" vertical="top" wrapText="1"/>
      <protection locked="0"/>
    </xf>
    <xf numFmtId="164" fontId="1" fillId="6" borderId="4" xfId="0" applyNumberFormat="1" applyFont="1" applyFill="1" applyBorder="1" applyAlignment="1" applyProtection="1">
      <alignment horizontal="right" vertical="top" wrapText="1"/>
      <protection locked="0"/>
    </xf>
    <xf numFmtId="164" fontId="3" fillId="6" borderId="20" xfId="0" applyNumberFormat="1" applyFont="1" applyFill="1" applyBorder="1" applyAlignment="1" applyProtection="1">
      <alignment horizontal="right" vertical="top" wrapText="1"/>
      <protection locked="0"/>
    </xf>
    <xf numFmtId="164" fontId="1" fillId="6" borderId="21" xfId="0" applyNumberFormat="1" applyFont="1" applyFill="1" applyBorder="1" applyAlignment="1" applyProtection="1">
      <alignment horizontal="right" vertical="top" wrapText="1"/>
      <protection locked="0"/>
    </xf>
    <xf numFmtId="164" fontId="1" fillId="6" borderId="6" xfId="0" applyNumberFormat="1" applyFont="1" applyFill="1" applyBorder="1" applyAlignment="1" applyProtection="1">
      <alignment horizontal="right" vertical="top" wrapText="1"/>
      <protection locked="0"/>
    </xf>
    <xf numFmtId="0" fontId="1" fillId="6" borderId="2" xfId="0" applyNumberFormat="1" applyFont="1" applyFill="1" applyBorder="1" applyAlignment="1" applyProtection="1">
      <alignment horizontal="center" vertical="top" wrapText="1"/>
      <protection locked="0"/>
    </xf>
    <xf numFmtId="0" fontId="1" fillId="6" borderId="2" xfId="0" applyNumberFormat="1" applyFont="1" applyFill="1" applyBorder="1" applyAlignment="1" applyProtection="1">
      <alignment horizontal="right" vertical="top" wrapText="1"/>
      <protection locked="0"/>
    </xf>
    <xf numFmtId="0" fontId="1" fillId="6" borderId="21" xfId="0" applyNumberFormat="1" applyFont="1" applyFill="1" applyBorder="1" applyAlignment="1" applyProtection="1">
      <alignment horizontal="right" vertical="top" wrapText="1"/>
      <protection locked="0"/>
    </xf>
    <xf numFmtId="0" fontId="1" fillId="7" borderId="28" xfId="0" applyNumberFormat="1" applyFont="1" applyFill="1" applyBorder="1" applyAlignment="1" applyProtection="1">
      <alignment vertical="top" readingOrder="1"/>
      <protection locked="0"/>
    </xf>
    <xf numFmtId="0" fontId="1" fillId="7" borderId="1" xfId="0" applyNumberFormat="1" applyFont="1" applyFill="1" applyBorder="1" applyAlignment="1" applyProtection="1">
      <alignment vertical="top" wrapText="1"/>
      <protection locked="0"/>
    </xf>
    <xf numFmtId="0" fontId="1" fillId="7" borderId="1" xfId="0" applyNumberFormat="1" applyFont="1" applyFill="1" applyBorder="1" applyAlignment="1" applyProtection="1">
      <alignment horizontal="left" vertical="top" wrapText="1"/>
      <protection locked="0"/>
    </xf>
    <xf numFmtId="164" fontId="1" fillId="7" borderId="1" xfId="0" applyNumberFormat="1" applyFont="1" applyFill="1" applyBorder="1" applyAlignment="1" applyProtection="1">
      <alignment horizontal="right" vertical="top" wrapText="1"/>
    </xf>
    <xf numFmtId="164" fontId="1" fillId="7" borderId="26" xfId="0" applyNumberFormat="1" applyFont="1" applyFill="1" applyBorder="1" applyAlignment="1" applyProtection="1">
      <alignment horizontal="right" vertical="top" wrapText="1"/>
    </xf>
    <xf numFmtId="164" fontId="3" fillId="7" borderId="28" xfId="0" applyNumberFormat="1" applyFont="1" applyFill="1" applyBorder="1" applyAlignment="1" applyProtection="1">
      <alignment horizontal="right" vertical="top" wrapText="1"/>
    </xf>
    <xf numFmtId="164" fontId="1" fillId="7" borderId="29" xfId="0" applyNumberFormat="1" applyFont="1" applyFill="1" applyBorder="1" applyAlignment="1" applyProtection="1">
      <alignment horizontal="right" vertical="top" wrapText="1"/>
    </xf>
    <xf numFmtId="164" fontId="1" fillId="7" borderId="27" xfId="0" applyNumberFormat="1" applyFont="1" applyFill="1" applyBorder="1" applyAlignment="1" applyProtection="1">
      <alignment horizontal="right" vertical="top" wrapText="1"/>
    </xf>
    <xf numFmtId="0" fontId="1" fillId="7" borderId="1" xfId="0" applyNumberFormat="1" applyFont="1" applyFill="1" applyBorder="1" applyAlignment="1" applyProtection="1">
      <alignment horizontal="center" vertical="top" wrapText="1"/>
      <protection locked="0"/>
    </xf>
    <xf numFmtId="0" fontId="1" fillId="7" borderId="1" xfId="0" applyNumberFormat="1" applyFont="1" applyFill="1" applyBorder="1" applyAlignment="1" applyProtection="1">
      <alignment horizontal="right" vertical="top" wrapText="1"/>
      <protection locked="0"/>
    </xf>
    <xf numFmtId="0" fontId="1" fillId="7" borderId="29" xfId="0" applyNumberFormat="1" applyFont="1" applyFill="1" applyBorder="1" applyAlignment="1" applyProtection="1">
      <alignment horizontal="right" vertical="top" wrapText="1"/>
      <protection locked="0"/>
    </xf>
    <xf numFmtId="0" fontId="1" fillId="8" borderId="20" xfId="0" applyNumberFormat="1" applyFont="1" applyFill="1" applyBorder="1" applyAlignment="1" applyProtection="1">
      <alignment vertical="top" readingOrder="1"/>
      <protection locked="0"/>
    </xf>
    <xf numFmtId="0" fontId="1" fillId="8" borderId="2" xfId="0" applyNumberFormat="1" applyFont="1" applyFill="1" applyBorder="1" applyAlignment="1" applyProtection="1">
      <alignment vertical="top" wrapText="1"/>
      <protection locked="0"/>
    </xf>
    <xf numFmtId="0" fontId="1" fillId="8" borderId="2" xfId="0" applyNumberFormat="1" applyFont="1" applyFill="1" applyBorder="1" applyAlignment="1" applyProtection="1">
      <alignment horizontal="left" vertical="top" wrapText="1"/>
      <protection locked="0"/>
    </xf>
    <xf numFmtId="164" fontId="1" fillId="8" borderId="2" xfId="0" applyNumberFormat="1" applyFont="1" applyFill="1" applyBorder="1" applyAlignment="1" applyProtection="1">
      <alignment horizontal="right" vertical="top" wrapText="1"/>
      <protection locked="0"/>
    </xf>
    <xf numFmtId="164" fontId="1" fillId="8" borderId="4" xfId="0" applyNumberFormat="1" applyFont="1" applyFill="1" applyBorder="1" applyAlignment="1" applyProtection="1">
      <alignment horizontal="right" vertical="top" wrapText="1"/>
      <protection locked="0"/>
    </xf>
    <xf numFmtId="164" fontId="3" fillId="8" borderId="20" xfId="0" applyNumberFormat="1" applyFont="1" applyFill="1" applyBorder="1" applyAlignment="1" applyProtection="1">
      <alignment horizontal="right" vertical="top" wrapText="1"/>
      <protection locked="0"/>
    </xf>
    <xf numFmtId="164" fontId="1" fillId="8" borderId="21" xfId="0" applyNumberFormat="1" applyFont="1" applyFill="1" applyBorder="1" applyAlignment="1" applyProtection="1">
      <alignment horizontal="right" vertical="top" wrapText="1"/>
      <protection locked="0"/>
    </xf>
    <xf numFmtId="164" fontId="1" fillId="8" borderId="6" xfId="0" applyNumberFormat="1" applyFont="1" applyFill="1" applyBorder="1" applyAlignment="1" applyProtection="1">
      <alignment horizontal="right" vertical="top" wrapText="1"/>
      <protection locked="0"/>
    </xf>
    <xf numFmtId="0" fontId="1" fillId="8" borderId="2" xfId="0" applyNumberFormat="1" applyFont="1" applyFill="1" applyBorder="1" applyAlignment="1" applyProtection="1">
      <alignment horizontal="center" vertical="top" wrapText="1"/>
      <protection locked="0"/>
    </xf>
    <xf numFmtId="0" fontId="1" fillId="8" borderId="2" xfId="0" applyNumberFormat="1" applyFont="1" applyFill="1" applyBorder="1" applyAlignment="1" applyProtection="1">
      <alignment horizontal="right" vertical="top" wrapText="1"/>
      <protection locked="0"/>
    </xf>
    <xf numFmtId="0" fontId="1" fillId="8" borderId="21" xfId="0" applyNumberFormat="1" applyFont="1" applyFill="1" applyBorder="1" applyAlignment="1" applyProtection="1">
      <alignment horizontal="right" vertical="top" wrapText="1"/>
      <protection locked="0"/>
    </xf>
    <xf numFmtId="0" fontId="1" fillId="9" borderId="1" xfId="0" applyNumberFormat="1" applyFont="1" applyFill="1" applyBorder="1" applyAlignment="1" applyProtection="1">
      <alignment horizontal="left" vertical="top" wrapText="1"/>
      <protection locked="0"/>
    </xf>
    <xf numFmtId="164" fontId="1" fillId="9" borderId="1" xfId="0" applyNumberFormat="1" applyFont="1" applyFill="1" applyBorder="1" applyAlignment="1" applyProtection="1">
      <alignment horizontal="right" vertical="top" wrapText="1"/>
    </xf>
    <xf numFmtId="164" fontId="1" fillId="9" borderId="26" xfId="0" applyNumberFormat="1" applyFont="1" applyFill="1" applyBorder="1" applyAlignment="1" applyProtection="1">
      <alignment horizontal="right" vertical="top" wrapText="1"/>
    </xf>
    <xf numFmtId="164" fontId="3" fillId="9" borderId="28" xfId="0" applyNumberFormat="1" applyFont="1" applyFill="1" applyBorder="1" applyAlignment="1" applyProtection="1">
      <alignment horizontal="right" vertical="top" wrapText="1"/>
    </xf>
    <xf numFmtId="164" fontId="1" fillId="9" borderId="29" xfId="0" applyNumberFormat="1" applyFont="1" applyFill="1" applyBorder="1" applyAlignment="1" applyProtection="1">
      <alignment horizontal="right" vertical="top" wrapText="1"/>
    </xf>
    <xf numFmtId="164" fontId="1" fillId="9" borderId="27" xfId="0" applyNumberFormat="1" applyFont="1" applyFill="1" applyBorder="1" applyAlignment="1" applyProtection="1">
      <alignment horizontal="right" vertical="top" wrapText="1"/>
    </xf>
    <xf numFmtId="0" fontId="1" fillId="9" borderId="1" xfId="0" applyNumberFormat="1" applyFont="1" applyFill="1" applyBorder="1" applyAlignment="1" applyProtection="1">
      <alignment horizontal="center" vertical="top" wrapText="1"/>
      <protection locked="0"/>
    </xf>
    <xf numFmtId="0" fontId="1" fillId="10" borderId="2" xfId="0" applyNumberFormat="1" applyFont="1" applyFill="1" applyBorder="1" applyAlignment="1" applyProtection="1">
      <alignment horizontal="left" vertical="top" wrapText="1"/>
      <protection locked="0"/>
    </xf>
    <xf numFmtId="164" fontId="1" fillId="10" borderId="2" xfId="0" applyNumberFormat="1" applyFont="1" applyFill="1" applyBorder="1" applyAlignment="1" applyProtection="1">
      <alignment horizontal="right" vertical="top" wrapText="1"/>
      <protection locked="0"/>
    </xf>
    <xf numFmtId="164" fontId="1" fillId="10" borderId="4" xfId="0" applyNumberFormat="1" applyFont="1" applyFill="1" applyBorder="1" applyAlignment="1" applyProtection="1">
      <alignment horizontal="right" vertical="top" wrapText="1"/>
      <protection locked="0"/>
    </xf>
    <xf numFmtId="164" fontId="3" fillId="10" borderId="20" xfId="0" applyNumberFormat="1" applyFont="1" applyFill="1" applyBorder="1" applyAlignment="1" applyProtection="1">
      <alignment horizontal="right" vertical="top" wrapText="1"/>
      <protection locked="0"/>
    </xf>
    <xf numFmtId="164" fontId="1" fillId="10" borderId="21" xfId="0" applyNumberFormat="1" applyFont="1" applyFill="1" applyBorder="1" applyAlignment="1" applyProtection="1">
      <alignment horizontal="right" vertical="top" wrapText="1"/>
      <protection locked="0"/>
    </xf>
    <xf numFmtId="164" fontId="1" fillId="10" borderId="6" xfId="0" applyNumberFormat="1" applyFont="1" applyFill="1" applyBorder="1" applyAlignment="1" applyProtection="1">
      <alignment horizontal="right" vertical="top" wrapText="1"/>
      <protection locked="0"/>
    </xf>
    <xf numFmtId="0" fontId="1" fillId="10" borderId="2" xfId="0" applyNumberFormat="1" applyFont="1" applyFill="1" applyBorder="1" applyAlignment="1" applyProtection="1">
      <alignment horizontal="center" vertical="top" wrapText="1"/>
      <protection locked="0"/>
    </xf>
    <xf numFmtId="2" fontId="1" fillId="7" borderId="1" xfId="0" applyNumberFormat="1" applyFont="1" applyFill="1" applyBorder="1" applyAlignment="1" applyProtection="1">
      <alignment horizontal="right" vertical="top" wrapText="1"/>
      <protection locked="0"/>
    </xf>
    <xf numFmtId="2" fontId="1" fillId="9" borderId="1" xfId="0" applyNumberFormat="1" applyFont="1" applyFill="1" applyBorder="1" applyAlignment="1" applyProtection="1">
      <alignment horizontal="right" vertical="top" wrapText="1"/>
      <protection locked="0"/>
    </xf>
    <xf numFmtId="2" fontId="1" fillId="9" borderId="29" xfId="0" applyNumberFormat="1" applyFont="1" applyFill="1" applyBorder="1" applyAlignment="1" applyProtection="1">
      <alignment horizontal="right" vertical="top" wrapText="1"/>
      <protection locked="0"/>
    </xf>
    <xf numFmtId="2" fontId="1" fillId="10" borderId="2" xfId="0" applyNumberFormat="1" applyFont="1" applyFill="1" applyBorder="1" applyAlignment="1" applyProtection="1">
      <alignment horizontal="right" vertical="top" wrapText="1"/>
      <protection locked="0"/>
    </xf>
    <xf numFmtId="2" fontId="1" fillId="10" borderId="21" xfId="0" applyNumberFormat="1" applyFont="1" applyFill="1" applyBorder="1" applyAlignment="1" applyProtection="1">
      <alignment horizontal="right" vertical="top" wrapText="1"/>
      <protection locked="0"/>
    </xf>
    <xf numFmtId="0" fontId="11" fillId="0" borderId="0" xfId="0" applyFont="1"/>
    <xf numFmtId="0" fontId="12" fillId="0" borderId="8" xfId="0" applyFont="1" applyBorder="1" applyAlignment="1" applyProtection="1">
      <alignment vertical="top" wrapText="1" readingOrder="1"/>
      <protection locked="0"/>
    </xf>
    <xf numFmtId="0" fontId="11" fillId="0" borderId="8" xfId="0" applyFont="1" applyBorder="1" applyAlignment="1" applyProtection="1">
      <alignment horizontal="center" vertical="top" wrapText="1" readingOrder="1"/>
      <protection locked="0"/>
    </xf>
    <xf numFmtId="0" fontId="11" fillId="0" borderId="8" xfId="0" applyFont="1" applyBorder="1" applyAlignment="1" applyProtection="1">
      <alignment horizontal="justify" vertical="top" wrapText="1" readingOrder="1"/>
      <protection locked="0"/>
    </xf>
    <xf numFmtId="2" fontId="11" fillId="0" borderId="8" xfId="0" applyNumberFormat="1" applyFont="1" applyBorder="1" applyAlignment="1" applyProtection="1">
      <alignment horizontal="justify" vertical="top" wrapText="1" readingOrder="1"/>
      <protection locked="0"/>
    </xf>
    <xf numFmtId="0" fontId="11" fillId="0" borderId="11" xfId="0" applyFont="1" applyBorder="1" applyAlignment="1" applyProtection="1">
      <alignment horizontal="justify" vertical="top" wrapText="1"/>
      <protection locked="0"/>
    </xf>
    <xf numFmtId="0" fontId="11" fillId="0" borderId="0" xfId="0" applyFont="1" applyAlignment="1">
      <alignment horizontal="justify"/>
    </xf>
    <xf numFmtId="0" fontId="11" fillId="0" borderId="12" xfId="0" applyFont="1" applyBorder="1" applyAlignment="1" applyProtection="1">
      <alignment horizontal="justify" vertical="top" wrapText="1"/>
      <protection locked="0"/>
    </xf>
    <xf numFmtId="0" fontId="11" fillId="0" borderId="13" xfId="0" applyFont="1" applyBorder="1" applyAlignment="1" applyProtection="1">
      <alignment horizontal="justify" vertical="top" wrapText="1"/>
      <protection locked="0"/>
    </xf>
    <xf numFmtId="0" fontId="11" fillId="0" borderId="7" xfId="0" applyFont="1" applyBorder="1" applyAlignment="1" applyProtection="1">
      <alignment horizontal="justify" vertical="top" wrapText="1"/>
      <protection locked="0"/>
    </xf>
    <xf numFmtId="0" fontId="11" fillId="0" borderId="14" xfId="0" applyFont="1" applyBorder="1" applyAlignment="1" applyProtection="1">
      <alignment horizontal="justify" vertical="top" wrapText="1"/>
      <protection locked="0"/>
    </xf>
    <xf numFmtId="0" fontId="12" fillId="0" borderId="8" xfId="0" applyFont="1" applyBorder="1" applyAlignment="1" applyProtection="1">
      <alignment horizontal="justify" vertical="top" wrapText="1" readingOrder="1"/>
      <protection locked="0"/>
    </xf>
    <xf numFmtId="0" fontId="3" fillId="0" borderId="3" xfId="0" applyNumberFormat="1" applyFont="1" applyFill="1" applyBorder="1" applyAlignment="1" applyProtection="1">
      <alignment horizontal="center" vertical="center" wrapText="1"/>
    </xf>
    <xf numFmtId="0" fontId="3" fillId="5" borderId="3"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12" fillId="0" borderId="8" xfId="0" applyFont="1" applyBorder="1" applyAlignment="1" applyProtection="1">
      <alignment horizontal="justify" vertical="top" wrapText="1" readingOrder="1"/>
      <protection locked="0"/>
    </xf>
    <xf numFmtId="0" fontId="11" fillId="0" borderId="10" xfId="0" applyFont="1" applyBorder="1" applyAlignment="1" applyProtection="1">
      <alignment horizontal="justify" vertical="top" wrapText="1"/>
      <protection locked="0"/>
    </xf>
    <xf numFmtId="0" fontId="11" fillId="0" borderId="9" xfId="0" applyFont="1" applyBorder="1" applyAlignment="1" applyProtection="1">
      <alignment horizontal="justify" vertical="top" wrapText="1"/>
      <protection locked="0"/>
    </xf>
    <xf numFmtId="0" fontId="11" fillId="0" borderId="8" xfId="0" applyFont="1" applyBorder="1" applyAlignment="1" applyProtection="1">
      <alignment horizontal="justify" vertical="top" wrapText="1" readingOrder="1"/>
      <protection locked="0"/>
    </xf>
    <xf numFmtId="0" fontId="11" fillId="0" borderId="11" xfId="0" applyFont="1" applyBorder="1" applyAlignment="1" applyProtection="1">
      <alignment horizontal="justify" vertical="top" wrapText="1" readingOrder="1"/>
      <protection locked="0"/>
    </xf>
    <xf numFmtId="0" fontId="11" fillId="0" borderId="0" xfId="0" applyFont="1" applyAlignment="1">
      <alignment horizontal="justify"/>
    </xf>
    <xf numFmtId="0" fontId="11" fillId="0" borderId="12" xfId="0" applyFont="1" applyBorder="1" applyAlignment="1" applyProtection="1">
      <alignment horizontal="justify" vertical="top" wrapText="1"/>
      <protection locked="0"/>
    </xf>
    <xf numFmtId="0" fontId="15" fillId="0" borderId="0" xfId="0" applyNumberFormat="1" applyFont="1" applyFill="1" applyAlignment="1" applyProtection="1">
      <alignment horizontal="justify"/>
    </xf>
    <xf numFmtId="0" fontId="15" fillId="0" borderId="12" xfId="0" applyNumberFormat="1" applyFont="1" applyFill="1" applyBorder="1" applyAlignment="1" applyProtection="1">
      <alignment horizontal="justify"/>
    </xf>
    <xf numFmtId="2" fontId="11" fillId="0" borderId="8" xfId="0" applyNumberFormat="1" applyFont="1" applyBorder="1" applyAlignment="1" applyProtection="1">
      <alignment horizontal="justify" vertical="top" wrapText="1" readingOrder="1"/>
      <protection locked="0"/>
    </xf>
    <xf numFmtId="2" fontId="11" fillId="0" borderId="10" xfId="0" applyNumberFormat="1" applyFont="1" applyBorder="1" applyAlignment="1" applyProtection="1">
      <alignment horizontal="justify" vertical="top" wrapText="1"/>
      <protection locked="0"/>
    </xf>
    <xf numFmtId="2" fontId="11" fillId="0" borderId="9" xfId="0" applyNumberFormat="1" applyFont="1" applyBorder="1" applyAlignment="1" applyProtection="1">
      <alignment horizontal="justify" vertical="top" wrapText="1"/>
      <protection locked="0"/>
    </xf>
    <xf numFmtId="2" fontId="11" fillId="0" borderId="10" xfId="0" applyNumberFormat="1" applyFont="1" applyBorder="1" applyAlignment="1" applyProtection="1">
      <alignment horizontal="justify" vertical="top" wrapText="1" readingOrder="1"/>
      <protection locked="0"/>
    </xf>
    <xf numFmtId="2" fontId="11" fillId="0" borderId="9" xfId="0" applyNumberFormat="1" applyFont="1" applyBorder="1" applyAlignment="1" applyProtection="1">
      <alignment horizontal="justify" vertical="top" wrapText="1" readingOrder="1"/>
      <protection locked="0"/>
    </xf>
    <xf numFmtId="0" fontId="12" fillId="0" borderId="8" xfId="0" applyFont="1" applyBorder="1" applyAlignment="1" applyProtection="1">
      <alignment vertical="top" wrapText="1" readingOrder="1"/>
      <protection locked="0"/>
    </xf>
    <xf numFmtId="0" fontId="11" fillId="0" borderId="9" xfId="0" applyFont="1" applyBorder="1" applyAlignment="1" applyProtection="1">
      <alignment vertical="top" wrapText="1"/>
      <protection locked="0"/>
    </xf>
    <xf numFmtId="0" fontId="11" fillId="2" borderId="8" xfId="2" applyFont="1" applyBorder="1" applyAlignment="1" applyProtection="1">
      <alignment vertical="top" wrapText="1" readingOrder="1"/>
      <protection locked="0"/>
    </xf>
    <xf numFmtId="0" fontId="11" fillId="2" borderId="10" xfId="2" applyFont="1" applyBorder="1" applyAlignment="1" applyProtection="1">
      <alignment vertical="top" wrapText="1"/>
      <protection locked="0"/>
    </xf>
    <xf numFmtId="0" fontId="11" fillId="2" borderId="9" xfId="2" applyFont="1" applyBorder="1" applyAlignment="1" applyProtection="1">
      <alignment vertical="top" wrapText="1"/>
      <protection locked="0"/>
    </xf>
    <xf numFmtId="0" fontId="12" fillId="2" borderId="8" xfId="2" applyFont="1" applyBorder="1" applyAlignment="1" applyProtection="1">
      <alignment horizontal="center" vertical="top" wrapText="1" readingOrder="1"/>
      <protection locked="0"/>
    </xf>
    <xf numFmtId="0" fontId="11" fillId="2" borderId="8" xfId="2" applyFont="1" applyBorder="1" applyAlignment="1" applyProtection="1">
      <alignment horizontal="center" vertical="top" wrapText="1" readingOrder="1"/>
      <protection locked="0"/>
    </xf>
    <xf numFmtId="0" fontId="11" fillId="0" borderId="8" xfId="0" applyFont="1" applyBorder="1" applyAlignment="1" applyProtection="1">
      <alignment vertical="top" wrapText="1" readingOrder="1"/>
      <protection locked="0"/>
    </xf>
    <xf numFmtId="0" fontId="11" fillId="0" borderId="10" xfId="0" applyFont="1" applyBorder="1" applyAlignment="1" applyProtection="1">
      <alignment vertical="top" wrapText="1"/>
      <protection locked="0"/>
    </xf>
    <xf numFmtId="0" fontId="12" fillId="0" borderId="8" xfId="0" applyFont="1" applyBorder="1" applyAlignment="1" applyProtection="1">
      <alignment horizontal="center" vertical="top" wrapText="1" readingOrder="1"/>
      <protection locked="0"/>
    </xf>
    <xf numFmtId="0" fontId="13" fillId="0" borderId="8" xfId="0" applyFont="1" applyBorder="1" applyAlignment="1" applyProtection="1">
      <alignment horizontal="justify" vertical="top" wrapText="1" readingOrder="1"/>
      <protection locked="0"/>
    </xf>
    <xf numFmtId="0" fontId="13" fillId="0" borderId="10"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11" fillId="0" borderId="8" xfId="0" applyFont="1" applyBorder="1" applyAlignment="1" applyProtection="1">
      <alignment horizontal="center" vertical="top" wrapText="1" readingOrder="1"/>
      <protection locked="0"/>
    </xf>
    <xf numFmtId="0" fontId="12" fillId="0" borderId="7" xfId="0" applyFont="1" applyBorder="1" applyAlignment="1" applyProtection="1">
      <alignment horizontal="center" vertical="top" wrapText="1" readingOrder="1"/>
      <protection locked="0"/>
    </xf>
    <xf numFmtId="0" fontId="11" fillId="0" borderId="7" xfId="0" applyFont="1" applyBorder="1" applyAlignment="1" applyProtection="1">
      <alignment vertical="top" wrapText="1"/>
      <protection locked="0"/>
    </xf>
    <xf numFmtId="0" fontId="14" fillId="0" borderId="0" xfId="0" applyFont="1" applyAlignment="1" applyProtection="1">
      <alignment horizontal="center" vertical="top" wrapText="1" readingOrder="1"/>
      <protection locked="0"/>
    </xf>
    <xf numFmtId="0" fontId="11" fillId="0" borderId="0" xfId="0" applyFont="1"/>
    <xf numFmtId="0" fontId="12" fillId="0" borderId="0" xfId="0" applyFont="1" applyAlignment="1" applyProtection="1">
      <alignment horizontal="center" vertical="top" wrapText="1" readingOrder="1"/>
      <protection locked="0"/>
    </xf>
    <xf numFmtId="0" fontId="11" fillId="0" borderId="10" xfId="0" applyFont="1" applyBorder="1" applyAlignment="1" applyProtection="1">
      <alignment horizontal="justify" vertical="top" wrapText="1" readingOrder="1"/>
      <protection locked="0"/>
    </xf>
    <xf numFmtId="0" fontId="11" fillId="0" borderId="9" xfId="0" applyFont="1" applyBorder="1" applyAlignment="1" applyProtection="1">
      <alignment horizontal="justify" vertical="top" wrapText="1" readingOrder="1"/>
      <protection locked="0"/>
    </xf>
    <xf numFmtId="0" fontId="3" fillId="2" borderId="0" xfId="1" applyNumberFormat="1" applyFont="1" applyFill="1" applyBorder="1" applyAlignment="1">
      <alignment horizontal="center" vertical="top" wrapText="1" readingOrder="1"/>
    </xf>
    <xf numFmtId="0" fontId="4" fillId="2" borderId="0" xfId="0" applyFont="1" applyFill="1" applyBorder="1"/>
    <xf numFmtId="0" fontId="3" fillId="5" borderId="17" xfId="0" applyNumberFormat="1" applyFont="1" applyFill="1" applyBorder="1" applyAlignment="1" applyProtection="1">
      <alignment horizontal="center" vertical="center" wrapText="1"/>
    </xf>
    <xf numFmtId="0" fontId="3" fillId="5" borderId="18" xfId="0" applyNumberFormat="1" applyFont="1" applyFill="1" applyBorder="1" applyAlignment="1" applyProtection="1">
      <alignment horizontal="center" vertical="center" wrapText="1"/>
    </xf>
    <xf numFmtId="0" fontId="3" fillId="5" borderId="19"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5" borderId="2"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1" fillId="9" borderId="49" xfId="0" applyNumberFormat="1" applyFont="1" applyFill="1" applyBorder="1" applyAlignment="1" applyProtection="1">
      <alignment vertical="top" wrapText="1"/>
      <protection locked="0"/>
    </xf>
    <xf numFmtId="0" fontId="0" fillId="0" borderId="50" xfId="0" applyNumberFormat="1" applyFill="1" applyBorder="1" applyAlignment="1" applyProtection="1">
      <alignment vertical="top" wrapText="1"/>
    </xf>
    <xf numFmtId="0" fontId="1" fillId="9" borderId="51" xfId="0" applyNumberFormat="1" applyFont="1" applyFill="1" applyBorder="1" applyAlignment="1" applyProtection="1">
      <alignment vertical="top" readingOrder="1"/>
      <protection locked="0"/>
    </xf>
    <xf numFmtId="0" fontId="0" fillId="0" borderId="52" xfId="0" applyNumberFormat="1" applyFill="1" applyBorder="1" applyAlignment="1" applyProtection="1">
      <alignment vertical="top" readingOrder="1"/>
    </xf>
    <xf numFmtId="0" fontId="3" fillId="2" borderId="0" xfId="0" applyNumberFormat="1" applyFont="1" applyFill="1" applyAlignment="1" applyProtection="1">
      <alignment horizontal="center" wrapText="1"/>
    </xf>
    <xf numFmtId="0" fontId="3" fillId="0" borderId="17"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3" fillId="5" borderId="20" xfId="0" applyNumberFormat="1" applyFont="1" applyFill="1" applyBorder="1" applyAlignment="1" applyProtection="1">
      <alignment horizontal="center" vertical="center" wrapText="1"/>
    </xf>
    <xf numFmtId="0" fontId="3" fillId="5" borderId="22" xfId="0" applyNumberFormat="1" applyFont="1" applyFill="1" applyBorder="1" applyAlignment="1" applyProtection="1">
      <alignment horizontal="center" vertical="center" wrapText="1"/>
    </xf>
    <xf numFmtId="0" fontId="3" fillId="5" borderId="21" xfId="0" applyNumberFormat="1" applyFont="1" applyFill="1" applyBorder="1" applyAlignment="1" applyProtection="1">
      <alignment horizontal="center" vertical="center" wrapText="1"/>
    </xf>
    <xf numFmtId="0" fontId="3" fillId="5" borderId="23" xfId="0" applyNumberFormat="1" applyFont="1" applyFill="1" applyBorder="1" applyAlignment="1" applyProtection="1">
      <alignment horizontal="center" vertical="center" wrapText="1"/>
    </xf>
    <xf numFmtId="0" fontId="3" fillId="2" borderId="25" xfId="0" applyNumberFormat="1" applyFont="1" applyFill="1" applyBorder="1" applyAlignment="1" applyProtection="1">
      <alignment horizontal="center" vertical="center" wrapText="1"/>
    </xf>
    <xf numFmtId="0" fontId="3" fillId="2" borderId="6" xfId="0" applyNumberFormat="1" applyFont="1" applyFill="1" applyBorder="1" applyAlignment="1" applyProtection="1">
      <alignment horizontal="center" vertical="center" wrapText="1"/>
    </xf>
    <xf numFmtId="0" fontId="3" fillId="2" borderId="16"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wrapText="1"/>
    </xf>
    <xf numFmtId="2" fontId="1" fillId="0" borderId="48" xfId="0" applyNumberFormat="1" applyFont="1" applyFill="1" applyBorder="1" applyAlignment="1" applyProtection="1">
      <alignment wrapText="1"/>
    </xf>
    <xf numFmtId="2" fontId="0" fillId="0" borderId="48" xfId="0" applyNumberFormat="1" applyFill="1" applyBorder="1" applyAlignment="1" applyProtection="1">
      <alignment wrapText="1"/>
    </xf>
    <xf numFmtId="0" fontId="7" fillId="2" borderId="0" xfId="1" applyNumberFormat="1" applyFont="1" applyFill="1" applyBorder="1" applyAlignment="1">
      <alignment horizontal="center" vertical="top" wrapText="1" readingOrder="1"/>
    </xf>
    <xf numFmtId="0" fontId="6" fillId="2" borderId="0" xfId="0" applyFont="1" applyFill="1" applyBorder="1"/>
  </cellXfs>
  <cellStyles count="3">
    <cellStyle name="Įprastas" xfId="0" builtinId="0"/>
    <cellStyle name="Normal" xfId="1"/>
    <cellStyle name="Paprastas 2" xfId="2"/>
  </cellStyles>
  <dxfs count="0"/>
  <tableStyles count="0" defaultTableStyle="TableStyleMedium2"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tabSelected="1" zoomScale="85" zoomScaleNormal="85" workbookViewId="0">
      <selection activeCell="S12" sqref="S12"/>
    </sheetView>
  </sheetViews>
  <sheetFormatPr defaultRowHeight="15.75" x14ac:dyDescent="0.25"/>
  <cols>
    <col min="1" max="1" width="16" style="162" customWidth="1"/>
    <col min="2" max="2" width="14.42578125" style="162" customWidth="1"/>
    <col min="3" max="3" width="6" style="162" customWidth="1"/>
    <col min="4" max="4" width="9.7109375" style="162" customWidth="1"/>
    <col min="5" max="5" width="15" style="162" customWidth="1"/>
    <col min="6" max="6" width="8.42578125" style="162" customWidth="1"/>
    <col min="7" max="7" width="0.140625" style="162" customWidth="1"/>
    <col min="8" max="8" width="6.42578125" style="162" customWidth="1"/>
    <col min="9" max="9" width="4.140625" style="162" customWidth="1"/>
    <col min="10" max="10" width="0" style="162" hidden="1" customWidth="1"/>
    <col min="11" max="11" width="10.7109375" style="162" customWidth="1"/>
    <col min="12" max="13" width="0" style="162" hidden="1" customWidth="1"/>
    <col min="14" max="17" width="9.140625" style="162"/>
    <col min="18" max="18" width="9" style="162" customWidth="1"/>
    <col min="19" max="256" width="9.140625" style="162"/>
    <col min="257" max="257" width="16" style="162" customWidth="1"/>
    <col min="258" max="258" width="14.42578125" style="162" customWidth="1"/>
    <col min="259" max="259" width="6" style="162" customWidth="1"/>
    <col min="260" max="260" width="9.7109375" style="162" customWidth="1"/>
    <col min="261" max="261" width="15" style="162" customWidth="1"/>
    <col min="262" max="262" width="8.42578125" style="162" customWidth="1"/>
    <col min="263" max="263" width="0.140625" style="162" customWidth="1"/>
    <col min="264" max="264" width="6.42578125" style="162" customWidth="1"/>
    <col min="265" max="265" width="4.140625" style="162" customWidth="1"/>
    <col min="266" max="266" width="0" style="162" hidden="1" customWidth="1"/>
    <col min="267" max="267" width="10.7109375" style="162" customWidth="1"/>
    <col min="268" max="269" width="0" style="162" hidden="1" customWidth="1"/>
    <col min="270" max="273" width="9.140625" style="162"/>
    <col min="274" max="274" width="9" style="162" customWidth="1"/>
    <col min="275" max="512" width="9.140625" style="162"/>
    <col min="513" max="513" width="16" style="162" customWidth="1"/>
    <col min="514" max="514" width="14.42578125" style="162" customWidth="1"/>
    <col min="515" max="515" width="6" style="162" customWidth="1"/>
    <col min="516" max="516" width="9.7109375" style="162" customWidth="1"/>
    <col min="517" max="517" width="15" style="162" customWidth="1"/>
    <col min="518" max="518" width="8.42578125" style="162" customWidth="1"/>
    <col min="519" max="519" width="0.140625" style="162" customWidth="1"/>
    <col min="520" max="520" width="6.42578125" style="162" customWidth="1"/>
    <col min="521" max="521" width="4.140625" style="162" customWidth="1"/>
    <col min="522" max="522" width="0" style="162" hidden="1" customWidth="1"/>
    <col min="523" max="523" width="10.7109375" style="162" customWidth="1"/>
    <col min="524" max="525" width="0" style="162" hidden="1" customWidth="1"/>
    <col min="526" max="529" width="9.140625" style="162"/>
    <col min="530" max="530" width="9" style="162" customWidth="1"/>
    <col min="531" max="768" width="9.140625" style="162"/>
    <col min="769" max="769" width="16" style="162" customWidth="1"/>
    <col min="770" max="770" width="14.42578125" style="162" customWidth="1"/>
    <col min="771" max="771" width="6" style="162" customWidth="1"/>
    <col min="772" max="772" width="9.7109375" style="162" customWidth="1"/>
    <col min="773" max="773" width="15" style="162" customWidth="1"/>
    <col min="774" max="774" width="8.42578125" style="162" customWidth="1"/>
    <col min="775" max="775" width="0.140625" style="162" customWidth="1"/>
    <col min="776" max="776" width="6.42578125" style="162" customWidth="1"/>
    <col min="777" max="777" width="4.140625" style="162" customWidth="1"/>
    <col min="778" max="778" width="0" style="162" hidden="1" customWidth="1"/>
    <col min="779" max="779" width="10.7109375" style="162" customWidth="1"/>
    <col min="780" max="781" width="0" style="162" hidden="1" customWidth="1"/>
    <col min="782" max="785" width="9.140625" style="162"/>
    <col min="786" max="786" width="9" style="162" customWidth="1"/>
    <col min="787" max="1024" width="9.140625" style="162"/>
    <col min="1025" max="1025" width="16" style="162" customWidth="1"/>
    <col min="1026" max="1026" width="14.42578125" style="162" customWidth="1"/>
    <col min="1027" max="1027" width="6" style="162" customWidth="1"/>
    <col min="1028" max="1028" width="9.7109375" style="162" customWidth="1"/>
    <col min="1029" max="1029" width="15" style="162" customWidth="1"/>
    <col min="1030" max="1030" width="8.42578125" style="162" customWidth="1"/>
    <col min="1031" max="1031" width="0.140625" style="162" customWidth="1"/>
    <col min="1032" max="1032" width="6.42578125" style="162" customWidth="1"/>
    <col min="1033" max="1033" width="4.140625" style="162" customWidth="1"/>
    <col min="1034" max="1034" width="0" style="162" hidden="1" customWidth="1"/>
    <col min="1035" max="1035" width="10.7109375" style="162" customWidth="1"/>
    <col min="1036" max="1037" width="0" style="162" hidden="1" customWidth="1"/>
    <col min="1038" max="1041" width="9.140625" style="162"/>
    <col min="1042" max="1042" width="9" style="162" customWidth="1"/>
    <col min="1043" max="1280" width="9.140625" style="162"/>
    <col min="1281" max="1281" width="16" style="162" customWidth="1"/>
    <col min="1282" max="1282" width="14.42578125" style="162" customWidth="1"/>
    <col min="1283" max="1283" width="6" style="162" customWidth="1"/>
    <col min="1284" max="1284" width="9.7109375" style="162" customWidth="1"/>
    <col min="1285" max="1285" width="15" style="162" customWidth="1"/>
    <col min="1286" max="1286" width="8.42578125" style="162" customWidth="1"/>
    <col min="1287" max="1287" width="0.140625" style="162" customWidth="1"/>
    <col min="1288" max="1288" width="6.42578125" style="162" customWidth="1"/>
    <col min="1289" max="1289" width="4.140625" style="162" customWidth="1"/>
    <col min="1290" max="1290" width="0" style="162" hidden="1" customWidth="1"/>
    <col min="1291" max="1291" width="10.7109375" style="162" customWidth="1"/>
    <col min="1292" max="1293" width="0" style="162" hidden="1" customWidth="1"/>
    <col min="1294" max="1297" width="9.140625" style="162"/>
    <col min="1298" max="1298" width="9" style="162" customWidth="1"/>
    <col min="1299" max="1536" width="9.140625" style="162"/>
    <col min="1537" max="1537" width="16" style="162" customWidth="1"/>
    <col min="1538" max="1538" width="14.42578125" style="162" customWidth="1"/>
    <col min="1539" max="1539" width="6" style="162" customWidth="1"/>
    <col min="1540" max="1540" width="9.7109375" style="162" customWidth="1"/>
    <col min="1541" max="1541" width="15" style="162" customWidth="1"/>
    <col min="1542" max="1542" width="8.42578125" style="162" customWidth="1"/>
    <col min="1543" max="1543" width="0.140625" style="162" customWidth="1"/>
    <col min="1544" max="1544" width="6.42578125" style="162" customWidth="1"/>
    <col min="1545" max="1545" width="4.140625" style="162" customWidth="1"/>
    <col min="1546" max="1546" width="0" style="162" hidden="1" customWidth="1"/>
    <col min="1547" max="1547" width="10.7109375" style="162" customWidth="1"/>
    <col min="1548" max="1549" width="0" style="162" hidden="1" customWidth="1"/>
    <col min="1550" max="1553" width="9.140625" style="162"/>
    <col min="1554" max="1554" width="9" style="162" customWidth="1"/>
    <col min="1555" max="1792" width="9.140625" style="162"/>
    <col min="1793" max="1793" width="16" style="162" customWidth="1"/>
    <col min="1794" max="1794" width="14.42578125" style="162" customWidth="1"/>
    <col min="1795" max="1795" width="6" style="162" customWidth="1"/>
    <col min="1796" max="1796" width="9.7109375" style="162" customWidth="1"/>
    <col min="1797" max="1797" width="15" style="162" customWidth="1"/>
    <col min="1798" max="1798" width="8.42578125" style="162" customWidth="1"/>
    <col min="1799" max="1799" width="0.140625" style="162" customWidth="1"/>
    <col min="1800" max="1800" width="6.42578125" style="162" customWidth="1"/>
    <col min="1801" max="1801" width="4.140625" style="162" customWidth="1"/>
    <col min="1802" max="1802" width="0" style="162" hidden="1" customWidth="1"/>
    <col min="1803" max="1803" width="10.7109375" style="162" customWidth="1"/>
    <col min="1804" max="1805" width="0" style="162" hidden="1" customWidth="1"/>
    <col min="1806" max="1809" width="9.140625" style="162"/>
    <col min="1810" max="1810" width="9" style="162" customWidth="1"/>
    <col min="1811" max="2048" width="9.140625" style="162"/>
    <col min="2049" max="2049" width="16" style="162" customWidth="1"/>
    <col min="2050" max="2050" width="14.42578125" style="162" customWidth="1"/>
    <col min="2051" max="2051" width="6" style="162" customWidth="1"/>
    <col min="2052" max="2052" width="9.7109375" style="162" customWidth="1"/>
    <col min="2053" max="2053" width="15" style="162" customWidth="1"/>
    <col min="2054" max="2054" width="8.42578125" style="162" customWidth="1"/>
    <col min="2055" max="2055" width="0.140625" style="162" customWidth="1"/>
    <col min="2056" max="2056" width="6.42578125" style="162" customWidth="1"/>
    <col min="2057" max="2057" width="4.140625" style="162" customWidth="1"/>
    <col min="2058" max="2058" width="0" style="162" hidden="1" customWidth="1"/>
    <col min="2059" max="2059" width="10.7109375" style="162" customWidth="1"/>
    <col min="2060" max="2061" width="0" style="162" hidden="1" customWidth="1"/>
    <col min="2062" max="2065" width="9.140625" style="162"/>
    <col min="2066" max="2066" width="9" style="162" customWidth="1"/>
    <col min="2067" max="2304" width="9.140625" style="162"/>
    <col min="2305" max="2305" width="16" style="162" customWidth="1"/>
    <col min="2306" max="2306" width="14.42578125" style="162" customWidth="1"/>
    <col min="2307" max="2307" width="6" style="162" customWidth="1"/>
    <col min="2308" max="2308" width="9.7109375" style="162" customWidth="1"/>
    <col min="2309" max="2309" width="15" style="162" customWidth="1"/>
    <col min="2310" max="2310" width="8.42578125" style="162" customWidth="1"/>
    <col min="2311" max="2311" width="0.140625" style="162" customWidth="1"/>
    <col min="2312" max="2312" width="6.42578125" style="162" customWidth="1"/>
    <col min="2313" max="2313" width="4.140625" style="162" customWidth="1"/>
    <col min="2314" max="2314" width="0" style="162" hidden="1" customWidth="1"/>
    <col min="2315" max="2315" width="10.7109375" style="162" customWidth="1"/>
    <col min="2316" max="2317" width="0" style="162" hidden="1" customWidth="1"/>
    <col min="2318" max="2321" width="9.140625" style="162"/>
    <col min="2322" max="2322" width="9" style="162" customWidth="1"/>
    <col min="2323" max="2560" width="9.140625" style="162"/>
    <col min="2561" max="2561" width="16" style="162" customWidth="1"/>
    <col min="2562" max="2562" width="14.42578125" style="162" customWidth="1"/>
    <col min="2563" max="2563" width="6" style="162" customWidth="1"/>
    <col min="2564" max="2564" width="9.7109375" style="162" customWidth="1"/>
    <col min="2565" max="2565" width="15" style="162" customWidth="1"/>
    <col min="2566" max="2566" width="8.42578125" style="162" customWidth="1"/>
    <col min="2567" max="2567" width="0.140625" style="162" customWidth="1"/>
    <col min="2568" max="2568" width="6.42578125" style="162" customWidth="1"/>
    <col min="2569" max="2569" width="4.140625" style="162" customWidth="1"/>
    <col min="2570" max="2570" width="0" style="162" hidden="1" customWidth="1"/>
    <col min="2571" max="2571" width="10.7109375" style="162" customWidth="1"/>
    <col min="2572" max="2573" width="0" style="162" hidden="1" customWidth="1"/>
    <col min="2574" max="2577" width="9.140625" style="162"/>
    <col min="2578" max="2578" width="9" style="162" customWidth="1"/>
    <col min="2579" max="2816" width="9.140625" style="162"/>
    <col min="2817" max="2817" width="16" style="162" customWidth="1"/>
    <col min="2818" max="2818" width="14.42578125" style="162" customWidth="1"/>
    <col min="2819" max="2819" width="6" style="162" customWidth="1"/>
    <col min="2820" max="2820" width="9.7109375" style="162" customWidth="1"/>
    <col min="2821" max="2821" width="15" style="162" customWidth="1"/>
    <col min="2822" max="2822" width="8.42578125" style="162" customWidth="1"/>
    <col min="2823" max="2823" width="0.140625" style="162" customWidth="1"/>
    <col min="2824" max="2824" width="6.42578125" style="162" customWidth="1"/>
    <col min="2825" max="2825" width="4.140625" style="162" customWidth="1"/>
    <col min="2826" max="2826" width="0" style="162" hidden="1" customWidth="1"/>
    <col min="2827" max="2827" width="10.7109375" style="162" customWidth="1"/>
    <col min="2828" max="2829" width="0" style="162" hidden="1" customWidth="1"/>
    <col min="2830" max="2833" width="9.140625" style="162"/>
    <col min="2834" max="2834" width="9" style="162" customWidth="1"/>
    <col min="2835" max="3072" width="9.140625" style="162"/>
    <col min="3073" max="3073" width="16" style="162" customWidth="1"/>
    <col min="3074" max="3074" width="14.42578125" style="162" customWidth="1"/>
    <col min="3075" max="3075" width="6" style="162" customWidth="1"/>
    <col min="3076" max="3076" width="9.7109375" style="162" customWidth="1"/>
    <col min="3077" max="3077" width="15" style="162" customWidth="1"/>
    <col min="3078" max="3078" width="8.42578125" style="162" customWidth="1"/>
    <col min="3079" max="3079" width="0.140625" style="162" customWidth="1"/>
    <col min="3080" max="3080" width="6.42578125" style="162" customWidth="1"/>
    <col min="3081" max="3081" width="4.140625" style="162" customWidth="1"/>
    <col min="3082" max="3082" width="0" style="162" hidden="1" customWidth="1"/>
    <col min="3083" max="3083" width="10.7109375" style="162" customWidth="1"/>
    <col min="3084" max="3085" width="0" style="162" hidden="1" customWidth="1"/>
    <col min="3086" max="3089" width="9.140625" style="162"/>
    <col min="3090" max="3090" width="9" style="162" customWidth="1"/>
    <col min="3091" max="3328" width="9.140625" style="162"/>
    <col min="3329" max="3329" width="16" style="162" customWidth="1"/>
    <col min="3330" max="3330" width="14.42578125" style="162" customWidth="1"/>
    <col min="3331" max="3331" width="6" style="162" customWidth="1"/>
    <col min="3332" max="3332" width="9.7109375" style="162" customWidth="1"/>
    <col min="3333" max="3333" width="15" style="162" customWidth="1"/>
    <col min="3334" max="3334" width="8.42578125" style="162" customWidth="1"/>
    <col min="3335" max="3335" width="0.140625" style="162" customWidth="1"/>
    <col min="3336" max="3336" width="6.42578125" style="162" customWidth="1"/>
    <col min="3337" max="3337" width="4.140625" style="162" customWidth="1"/>
    <col min="3338" max="3338" width="0" style="162" hidden="1" customWidth="1"/>
    <col min="3339" max="3339" width="10.7109375" style="162" customWidth="1"/>
    <col min="3340" max="3341" width="0" style="162" hidden="1" customWidth="1"/>
    <col min="3342" max="3345" width="9.140625" style="162"/>
    <col min="3346" max="3346" width="9" style="162" customWidth="1"/>
    <col min="3347" max="3584" width="9.140625" style="162"/>
    <col min="3585" max="3585" width="16" style="162" customWidth="1"/>
    <col min="3586" max="3586" width="14.42578125" style="162" customWidth="1"/>
    <col min="3587" max="3587" width="6" style="162" customWidth="1"/>
    <col min="3588" max="3588" width="9.7109375" style="162" customWidth="1"/>
    <col min="3589" max="3589" width="15" style="162" customWidth="1"/>
    <col min="3590" max="3590" width="8.42578125" style="162" customWidth="1"/>
    <col min="3591" max="3591" width="0.140625" style="162" customWidth="1"/>
    <col min="3592" max="3592" width="6.42578125" style="162" customWidth="1"/>
    <col min="3593" max="3593" width="4.140625" style="162" customWidth="1"/>
    <col min="3594" max="3594" width="0" style="162" hidden="1" customWidth="1"/>
    <col min="3595" max="3595" width="10.7109375" style="162" customWidth="1"/>
    <col min="3596" max="3597" width="0" style="162" hidden="1" customWidth="1"/>
    <col min="3598" max="3601" width="9.140625" style="162"/>
    <col min="3602" max="3602" width="9" style="162" customWidth="1"/>
    <col min="3603" max="3840" width="9.140625" style="162"/>
    <col min="3841" max="3841" width="16" style="162" customWidth="1"/>
    <col min="3842" max="3842" width="14.42578125" style="162" customWidth="1"/>
    <col min="3843" max="3843" width="6" style="162" customWidth="1"/>
    <col min="3844" max="3844" width="9.7109375" style="162" customWidth="1"/>
    <col min="3845" max="3845" width="15" style="162" customWidth="1"/>
    <col min="3846" max="3846" width="8.42578125" style="162" customWidth="1"/>
    <col min="3847" max="3847" width="0.140625" style="162" customWidth="1"/>
    <col min="3848" max="3848" width="6.42578125" style="162" customWidth="1"/>
    <col min="3849" max="3849" width="4.140625" style="162" customWidth="1"/>
    <col min="3850" max="3850" width="0" style="162" hidden="1" customWidth="1"/>
    <col min="3851" max="3851" width="10.7109375" style="162" customWidth="1"/>
    <col min="3852" max="3853" width="0" style="162" hidden="1" customWidth="1"/>
    <col min="3854" max="3857" width="9.140625" style="162"/>
    <col min="3858" max="3858" width="9" style="162" customWidth="1"/>
    <col min="3859" max="4096" width="9.140625" style="162"/>
    <col min="4097" max="4097" width="16" style="162" customWidth="1"/>
    <col min="4098" max="4098" width="14.42578125" style="162" customWidth="1"/>
    <col min="4099" max="4099" width="6" style="162" customWidth="1"/>
    <col min="4100" max="4100" width="9.7109375" style="162" customWidth="1"/>
    <col min="4101" max="4101" width="15" style="162" customWidth="1"/>
    <col min="4102" max="4102" width="8.42578125" style="162" customWidth="1"/>
    <col min="4103" max="4103" width="0.140625" style="162" customWidth="1"/>
    <col min="4104" max="4104" width="6.42578125" style="162" customWidth="1"/>
    <col min="4105" max="4105" width="4.140625" style="162" customWidth="1"/>
    <col min="4106" max="4106" width="0" style="162" hidden="1" customWidth="1"/>
    <col min="4107" max="4107" width="10.7109375" style="162" customWidth="1"/>
    <col min="4108" max="4109" width="0" style="162" hidden="1" customWidth="1"/>
    <col min="4110" max="4113" width="9.140625" style="162"/>
    <col min="4114" max="4114" width="9" style="162" customWidth="1"/>
    <col min="4115" max="4352" width="9.140625" style="162"/>
    <col min="4353" max="4353" width="16" style="162" customWidth="1"/>
    <col min="4354" max="4354" width="14.42578125" style="162" customWidth="1"/>
    <col min="4355" max="4355" width="6" style="162" customWidth="1"/>
    <col min="4356" max="4356" width="9.7109375" style="162" customWidth="1"/>
    <col min="4357" max="4357" width="15" style="162" customWidth="1"/>
    <col min="4358" max="4358" width="8.42578125" style="162" customWidth="1"/>
    <col min="4359" max="4359" width="0.140625" style="162" customWidth="1"/>
    <col min="4360" max="4360" width="6.42578125" style="162" customWidth="1"/>
    <col min="4361" max="4361" width="4.140625" style="162" customWidth="1"/>
    <col min="4362" max="4362" width="0" style="162" hidden="1" customWidth="1"/>
    <col min="4363" max="4363" width="10.7109375" style="162" customWidth="1"/>
    <col min="4364" max="4365" width="0" style="162" hidden="1" customWidth="1"/>
    <col min="4366" max="4369" width="9.140625" style="162"/>
    <col min="4370" max="4370" width="9" style="162" customWidth="1"/>
    <col min="4371" max="4608" width="9.140625" style="162"/>
    <col min="4609" max="4609" width="16" style="162" customWidth="1"/>
    <col min="4610" max="4610" width="14.42578125" style="162" customWidth="1"/>
    <col min="4611" max="4611" width="6" style="162" customWidth="1"/>
    <col min="4612" max="4612" width="9.7109375" style="162" customWidth="1"/>
    <col min="4613" max="4613" width="15" style="162" customWidth="1"/>
    <col min="4614" max="4614" width="8.42578125" style="162" customWidth="1"/>
    <col min="4615" max="4615" width="0.140625" style="162" customWidth="1"/>
    <col min="4616" max="4616" width="6.42578125" style="162" customWidth="1"/>
    <col min="4617" max="4617" width="4.140625" style="162" customWidth="1"/>
    <col min="4618" max="4618" width="0" style="162" hidden="1" customWidth="1"/>
    <col min="4619" max="4619" width="10.7109375" style="162" customWidth="1"/>
    <col min="4620" max="4621" width="0" style="162" hidden="1" customWidth="1"/>
    <col min="4622" max="4625" width="9.140625" style="162"/>
    <col min="4626" max="4626" width="9" style="162" customWidth="1"/>
    <col min="4627" max="4864" width="9.140625" style="162"/>
    <col min="4865" max="4865" width="16" style="162" customWidth="1"/>
    <col min="4866" max="4866" width="14.42578125" style="162" customWidth="1"/>
    <col min="4867" max="4867" width="6" style="162" customWidth="1"/>
    <col min="4868" max="4868" width="9.7109375" style="162" customWidth="1"/>
    <col min="4869" max="4869" width="15" style="162" customWidth="1"/>
    <col min="4870" max="4870" width="8.42578125" style="162" customWidth="1"/>
    <col min="4871" max="4871" width="0.140625" style="162" customWidth="1"/>
    <col min="4872" max="4872" width="6.42578125" style="162" customWidth="1"/>
    <col min="4873" max="4873" width="4.140625" style="162" customWidth="1"/>
    <col min="4874" max="4874" width="0" style="162" hidden="1" customWidth="1"/>
    <col min="4875" max="4875" width="10.7109375" style="162" customWidth="1"/>
    <col min="4876" max="4877" width="0" style="162" hidden="1" customWidth="1"/>
    <col min="4878" max="4881" width="9.140625" style="162"/>
    <col min="4882" max="4882" width="9" style="162" customWidth="1"/>
    <col min="4883" max="5120" width="9.140625" style="162"/>
    <col min="5121" max="5121" width="16" style="162" customWidth="1"/>
    <col min="5122" max="5122" width="14.42578125" style="162" customWidth="1"/>
    <col min="5123" max="5123" width="6" style="162" customWidth="1"/>
    <col min="5124" max="5124" width="9.7109375" style="162" customWidth="1"/>
    <col min="5125" max="5125" width="15" style="162" customWidth="1"/>
    <col min="5126" max="5126" width="8.42578125" style="162" customWidth="1"/>
    <col min="5127" max="5127" width="0.140625" style="162" customWidth="1"/>
    <col min="5128" max="5128" width="6.42578125" style="162" customWidth="1"/>
    <col min="5129" max="5129" width="4.140625" style="162" customWidth="1"/>
    <col min="5130" max="5130" width="0" style="162" hidden="1" customWidth="1"/>
    <col min="5131" max="5131" width="10.7109375" style="162" customWidth="1"/>
    <col min="5132" max="5133" width="0" style="162" hidden="1" customWidth="1"/>
    <col min="5134" max="5137" width="9.140625" style="162"/>
    <col min="5138" max="5138" width="9" style="162" customWidth="1"/>
    <col min="5139" max="5376" width="9.140625" style="162"/>
    <col min="5377" max="5377" width="16" style="162" customWidth="1"/>
    <col min="5378" max="5378" width="14.42578125" style="162" customWidth="1"/>
    <col min="5379" max="5379" width="6" style="162" customWidth="1"/>
    <col min="5380" max="5380" width="9.7109375" style="162" customWidth="1"/>
    <col min="5381" max="5381" width="15" style="162" customWidth="1"/>
    <col min="5382" max="5382" width="8.42578125" style="162" customWidth="1"/>
    <col min="5383" max="5383" width="0.140625" style="162" customWidth="1"/>
    <col min="5384" max="5384" width="6.42578125" style="162" customWidth="1"/>
    <col min="5385" max="5385" width="4.140625" style="162" customWidth="1"/>
    <col min="5386" max="5386" width="0" style="162" hidden="1" customWidth="1"/>
    <col min="5387" max="5387" width="10.7109375" style="162" customWidth="1"/>
    <col min="5388" max="5389" width="0" style="162" hidden="1" customWidth="1"/>
    <col min="5390" max="5393" width="9.140625" style="162"/>
    <col min="5394" max="5394" width="9" style="162" customWidth="1"/>
    <col min="5395" max="5632" width="9.140625" style="162"/>
    <col min="5633" max="5633" width="16" style="162" customWidth="1"/>
    <col min="5634" max="5634" width="14.42578125" style="162" customWidth="1"/>
    <col min="5635" max="5635" width="6" style="162" customWidth="1"/>
    <col min="5636" max="5636" width="9.7109375" style="162" customWidth="1"/>
    <col min="5637" max="5637" width="15" style="162" customWidth="1"/>
    <col min="5638" max="5638" width="8.42578125" style="162" customWidth="1"/>
    <col min="5639" max="5639" width="0.140625" style="162" customWidth="1"/>
    <col min="5640" max="5640" width="6.42578125" style="162" customWidth="1"/>
    <col min="5641" max="5641" width="4.140625" style="162" customWidth="1"/>
    <col min="5642" max="5642" width="0" style="162" hidden="1" customWidth="1"/>
    <col min="5643" max="5643" width="10.7109375" style="162" customWidth="1"/>
    <col min="5644" max="5645" width="0" style="162" hidden="1" customWidth="1"/>
    <col min="5646" max="5649" width="9.140625" style="162"/>
    <col min="5650" max="5650" width="9" style="162" customWidth="1"/>
    <col min="5651" max="5888" width="9.140625" style="162"/>
    <col min="5889" max="5889" width="16" style="162" customWidth="1"/>
    <col min="5890" max="5890" width="14.42578125" style="162" customWidth="1"/>
    <col min="5891" max="5891" width="6" style="162" customWidth="1"/>
    <col min="5892" max="5892" width="9.7109375" style="162" customWidth="1"/>
    <col min="5893" max="5893" width="15" style="162" customWidth="1"/>
    <col min="5894" max="5894" width="8.42578125" style="162" customWidth="1"/>
    <col min="5895" max="5895" width="0.140625" style="162" customWidth="1"/>
    <col min="5896" max="5896" width="6.42578125" style="162" customWidth="1"/>
    <col min="5897" max="5897" width="4.140625" style="162" customWidth="1"/>
    <col min="5898" max="5898" width="0" style="162" hidden="1" customWidth="1"/>
    <col min="5899" max="5899" width="10.7109375" style="162" customWidth="1"/>
    <col min="5900" max="5901" width="0" style="162" hidden="1" customWidth="1"/>
    <col min="5902" max="5905" width="9.140625" style="162"/>
    <col min="5906" max="5906" width="9" style="162" customWidth="1"/>
    <col min="5907" max="6144" width="9.140625" style="162"/>
    <col min="6145" max="6145" width="16" style="162" customWidth="1"/>
    <col min="6146" max="6146" width="14.42578125" style="162" customWidth="1"/>
    <col min="6147" max="6147" width="6" style="162" customWidth="1"/>
    <col min="6148" max="6148" width="9.7109375" style="162" customWidth="1"/>
    <col min="6149" max="6149" width="15" style="162" customWidth="1"/>
    <col min="6150" max="6150" width="8.42578125" style="162" customWidth="1"/>
    <col min="6151" max="6151" width="0.140625" style="162" customWidth="1"/>
    <col min="6152" max="6152" width="6.42578125" style="162" customWidth="1"/>
    <col min="6153" max="6153" width="4.140625" style="162" customWidth="1"/>
    <col min="6154" max="6154" width="0" style="162" hidden="1" customWidth="1"/>
    <col min="6155" max="6155" width="10.7109375" style="162" customWidth="1"/>
    <col min="6156" max="6157" width="0" style="162" hidden="1" customWidth="1"/>
    <col min="6158" max="6161" width="9.140625" style="162"/>
    <col min="6162" max="6162" width="9" style="162" customWidth="1"/>
    <col min="6163" max="6400" width="9.140625" style="162"/>
    <col min="6401" max="6401" width="16" style="162" customWidth="1"/>
    <col min="6402" max="6402" width="14.42578125" style="162" customWidth="1"/>
    <col min="6403" max="6403" width="6" style="162" customWidth="1"/>
    <col min="6404" max="6404" width="9.7109375" style="162" customWidth="1"/>
    <col min="6405" max="6405" width="15" style="162" customWidth="1"/>
    <col min="6406" max="6406" width="8.42578125" style="162" customWidth="1"/>
    <col min="6407" max="6407" width="0.140625" style="162" customWidth="1"/>
    <col min="6408" max="6408" width="6.42578125" style="162" customWidth="1"/>
    <col min="6409" max="6409" width="4.140625" style="162" customWidth="1"/>
    <col min="6410" max="6410" width="0" style="162" hidden="1" customWidth="1"/>
    <col min="6411" max="6411" width="10.7109375" style="162" customWidth="1"/>
    <col min="6412" max="6413" width="0" style="162" hidden="1" customWidth="1"/>
    <col min="6414" max="6417" width="9.140625" style="162"/>
    <col min="6418" max="6418" width="9" style="162" customWidth="1"/>
    <col min="6419" max="6656" width="9.140625" style="162"/>
    <col min="6657" max="6657" width="16" style="162" customWidth="1"/>
    <col min="6658" max="6658" width="14.42578125" style="162" customWidth="1"/>
    <col min="6659" max="6659" width="6" style="162" customWidth="1"/>
    <col min="6660" max="6660" width="9.7109375" style="162" customWidth="1"/>
    <col min="6661" max="6661" width="15" style="162" customWidth="1"/>
    <col min="6662" max="6662" width="8.42578125" style="162" customWidth="1"/>
    <col min="6663" max="6663" width="0.140625" style="162" customWidth="1"/>
    <col min="6664" max="6664" width="6.42578125" style="162" customWidth="1"/>
    <col min="6665" max="6665" width="4.140625" style="162" customWidth="1"/>
    <col min="6666" max="6666" width="0" style="162" hidden="1" customWidth="1"/>
    <col min="6667" max="6667" width="10.7109375" style="162" customWidth="1"/>
    <col min="6668" max="6669" width="0" style="162" hidden="1" customWidth="1"/>
    <col min="6670" max="6673" width="9.140625" style="162"/>
    <col min="6674" max="6674" width="9" style="162" customWidth="1"/>
    <col min="6675" max="6912" width="9.140625" style="162"/>
    <col min="6913" max="6913" width="16" style="162" customWidth="1"/>
    <col min="6914" max="6914" width="14.42578125" style="162" customWidth="1"/>
    <col min="6915" max="6915" width="6" style="162" customWidth="1"/>
    <col min="6916" max="6916" width="9.7109375" style="162" customWidth="1"/>
    <col min="6917" max="6917" width="15" style="162" customWidth="1"/>
    <col min="6918" max="6918" width="8.42578125" style="162" customWidth="1"/>
    <col min="6919" max="6919" width="0.140625" style="162" customWidth="1"/>
    <col min="6920" max="6920" width="6.42578125" style="162" customWidth="1"/>
    <col min="6921" max="6921" width="4.140625" style="162" customWidth="1"/>
    <col min="6922" max="6922" width="0" style="162" hidden="1" customWidth="1"/>
    <col min="6923" max="6923" width="10.7109375" style="162" customWidth="1"/>
    <col min="6924" max="6925" width="0" style="162" hidden="1" customWidth="1"/>
    <col min="6926" max="6929" width="9.140625" style="162"/>
    <col min="6930" max="6930" width="9" style="162" customWidth="1"/>
    <col min="6931" max="7168" width="9.140625" style="162"/>
    <col min="7169" max="7169" width="16" style="162" customWidth="1"/>
    <col min="7170" max="7170" width="14.42578125" style="162" customWidth="1"/>
    <col min="7171" max="7171" width="6" style="162" customWidth="1"/>
    <col min="7172" max="7172" width="9.7109375" style="162" customWidth="1"/>
    <col min="7173" max="7173" width="15" style="162" customWidth="1"/>
    <col min="7174" max="7174" width="8.42578125" style="162" customWidth="1"/>
    <col min="7175" max="7175" width="0.140625" style="162" customWidth="1"/>
    <col min="7176" max="7176" width="6.42578125" style="162" customWidth="1"/>
    <col min="7177" max="7177" width="4.140625" style="162" customWidth="1"/>
    <col min="7178" max="7178" width="0" style="162" hidden="1" customWidth="1"/>
    <col min="7179" max="7179" width="10.7109375" style="162" customWidth="1"/>
    <col min="7180" max="7181" width="0" style="162" hidden="1" customWidth="1"/>
    <col min="7182" max="7185" width="9.140625" style="162"/>
    <col min="7186" max="7186" width="9" style="162" customWidth="1"/>
    <col min="7187" max="7424" width="9.140625" style="162"/>
    <col min="7425" max="7425" width="16" style="162" customWidth="1"/>
    <col min="7426" max="7426" width="14.42578125" style="162" customWidth="1"/>
    <col min="7427" max="7427" width="6" style="162" customWidth="1"/>
    <col min="7428" max="7428" width="9.7109375" style="162" customWidth="1"/>
    <col min="7429" max="7429" width="15" style="162" customWidth="1"/>
    <col min="7430" max="7430" width="8.42578125" style="162" customWidth="1"/>
    <col min="7431" max="7431" width="0.140625" style="162" customWidth="1"/>
    <col min="7432" max="7432" width="6.42578125" style="162" customWidth="1"/>
    <col min="7433" max="7433" width="4.140625" style="162" customWidth="1"/>
    <col min="7434" max="7434" width="0" style="162" hidden="1" customWidth="1"/>
    <col min="7435" max="7435" width="10.7109375" style="162" customWidth="1"/>
    <col min="7436" max="7437" width="0" style="162" hidden="1" customWidth="1"/>
    <col min="7438" max="7441" width="9.140625" style="162"/>
    <col min="7442" max="7442" width="9" style="162" customWidth="1"/>
    <col min="7443" max="7680" width="9.140625" style="162"/>
    <col min="7681" max="7681" width="16" style="162" customWidth="1"/>
    <col min="7682" max="7682" width="14.42578125" style="162" customWidth="1"/>
    <col min="7683" max="7683" width="6" style="162" customWidth="1"/>
    <col min="7684" max="7684" width="9.7109375" style="162" customWidth="1"/>
    <col min="7685" max="7685" width="15" style="162" customWidth="1"/>
    <col min="7686" max="7686" width="8.42578125" style="162" customWidth="1"/>
    <col min="7687" max="7687" width="0.140625" style="162" customWidth="1"/>
    <col min="7688" max="7688" width="6.42578125" style="162" customWidth="1"/>
    <col min="7689" max="7689" width="4.140625" style="162" customWidth="1"/>
    <col min="7690" max="7690" width="0" style="162" hidden="1" customWidth="1"/>
    <col min="7691" max="7691" width="10.7109375" style="162" customWidth="1"/>
    <col min="7692" max="7693" width="0" style="162" hidden="1" customWidth="1"/>
    <col min="7694" max="7697" width="9.140625" style="162"/>
    <col min="7698" max="7698" width="9" style="162" customWidth="1"/>
    <col min="7699" max="7936" width="9.140625" style="162"/>
    <col min="7937" max="7937" width="16" style="162" customWidth="1"/>
    <col min="7938" max="7938" width="14.42578125" style="162" customWidth="1"/>
    <col min="7939" max="7939" width="6" style="162" customWidth="1"/>
    <col min="7940" max="7940" width="9.7109375" style="162" customWidth="1"/>
    <col min="7941" max="7941" width="15" style="162" customWidth="1"/>
    <col min="7942" max="7942" width="8.42578125" style="162" customWidth="1"/>
    <col min="7943" max="7943" width="0.140625" style="162" customWidth="1"/>
    <col min="7944" max="7944" width="6.42578125" style="162" customWidth="1"/>
    <col min="7945" max="7945" width="4.140625" style="162" customWidth="1"/>
    <col min="7946" max="7946" width="0" style="162" hidden="1" customWidth="1"/>
    <col min="7947" max="7947" width="10.7109375" style="162" customWidth="1"/>
    <col min="7948" max="7949" width="0" style="162" hidden="1" customWidth="1"/>
    <col min="7950" max="7953" width="9.140625" style="162"/>
    <col min="7954" max="7954" width="9" style="162" customWidth="1"/>
    <col min="7955" max="8192" width="9.140625" style="162"/>
    <col min="8193" max="8193" width="16" style="162" customWidth="1"/>
    <col min="8194" max="8194" width="14.42578125" style="162" customWidth="1"/>
    <col min="8195" max="8195" width="6" style="162" customWidth="1"/>
    <col min="8196" max="8196" width="9.7109375" style="162" customWidth="1"/>
    <col min="8197" max="8197" width="15" style="162" customWidth="1"/>
    <col min="8198" max="8198" width="8.42578125" style="162" customWidth="1"/>
    <col min="8199" max="8199" width="0.140625" style="162" customWidth="1"/>
    <col min="8200" max="8200" width="6.42578125" style="162" customWidth="1"/>
    <col min="8201" max="8201" width="4.140625" style="162" customWidth="1"/>
    <col min="8202" max="8202" width="0" style="162" hidden="1" customWidth="1"/>
    <col min="8203" max="8203" width="10.7109375" style="162" customWidth="1"/>
    <col min="8204" max="8205" width="0" style="162" hidden="1" customWidth="1"/>
    <col min="8206" max="8209" width="9.140625" style="162"/>
    <col min="8210" max="8210" width="9" style="162" customWidth="1"/>
    <col min="8211" max="8448" width="9.140625" style="162"/>
    <col min="8449" max="8449" width="16" style="162" customWidth="1"/>
    <col min="8450" max="8450" width="14.42578125" style="162" customWidth="1"/>
    <col min="8451" max="8451" width="6" style="162" customWidth="1"/>
    <col min="8452" max="8452" width="9.7109375" style="162" customWidth="1"/>
    <col min="8453" max="8453" width="15" style="162" customWidth="1"/>
    <col min="8454" max="8454" width="8.42578125" style="162" customWidth="1"/>
    <col min="8455" max="8455" width="0.140625" style="162" customWidth="1"/>
    <col min="8456" max="8456" width="6.42578125" style="162" customWidth="1"/>
    <col min="8457" max="8457" width="4.140625" style="162" customWidth="1"/>
    <col min="8458" max="8458" width="0" style="162" hidden="1" customWidth="1"/>
    <col min="8459" max="8459" width="10.7109375" style="162" customWidth="1"/>
    <col min="8460" max="8461" width="0" style="162" hidden="1" customWidth="1"/>
    <col min="8462" max="8465" width="9.140625" style="162"/>
    <col min="8466" max="8466" width="9" style="162" customWidth="1"/>
    <col min="8467" max="8704" width="9.140625" style="162"/>
    <col min="8705" max="8705" width="16" style="162" customWidth="1"/>
    <col min="8706" max="8706" width="14.42578125" style="162" customWidth="1"/>
    <col min="8707" max="8707" width="6" style="162" customWidth="1"/>
    <col min="8708" max="8708" width="9.7109375" style="162" customWidth="1"/>
    <col min="8709" max="8709" width="15" style="162" customWidth="1"/>
    <col min="8710" max="8710" width="8.42578125" style="162" customWidth="1"/>
    <col min="8711" max="8711" width="0.140625" style="162" customWidth="1"/>
    <col min="8712" max="8712" width="6.42578125" style="162" customWidth="1"/>
    <col min="8713" max="8713" width="4.140625" style="162" customWidth="1"/>
    <col min="8714" max="8714" width="0" style="162" hidden="1" customWidth="1"/>
    <col min="8715" max="8715" width="10.7109375" style="162" customWidth="1"/>
    <col min="8716" max="8717" width="0" style="162" hidden="1" customWidth="1"/>
    <col min="8718" max="8721" width="9.140625" style="162"/>
    <col min="8722" max="8722" width="9" style="162" customWidth="1"/>
    <col min="8723" max="8960" width="9.140625" style="162"/>
    <col min="8961" max="8961" width="16" style="162" customWidth="1"/>
    <col min="8962" max="8962" width="14.42578125" style="162" customWidth="1"/>
    <col min="8963" max="8963" width="6" style="162" customWidth="1"/>
    <col min="8964" max="8964" width="9.7109375" style="162" customWidth="1"/>
    <col min="8965" max="8965" width="15" style="162" customWidth="1"/>
    <col min="8966" max="8966" width="8.42578125" style="162" customWidth="1"/>
    <col min="8967" max="8967" width="0.140625" style="162" customWidth="1"/>
    <col min="8968" max="8968" width="6.42578125" style="162" customWidth="1"/>
    <col min="8969" max="8969" width="4.140625" style="162" customWidth="1"/>
    <col min="8970" max="8970" width="0" style="162" hidden="1" customWidth="1"/>
    <col min="8971" max="8971" width="10.7109375" style="162" customWidth="1"/>
    <col min="8972" max="8973" width="0" style="162" hidden="1" customWidth="1"/>
    <col min="8974" max="8977" width="9.140625" style="162"/>
    <col min="8978" max="8978" width="9" style="162" customWidth="1"/>
    <col min="8979" max="9216" width="9.140625" style="162"/>
    <col min="9217" max="9217" width="16" style="162" customWidth="1"/>
    <col min="9218" max="9218" width="14.42578125" style="162" customWidth="1"/>
    <col min="9219" max="9219" width="6" style="162" customWidth="1"/>
    <col min="9220" max="9220" width="9.7109375" style="162" customWidth="1"/>
    <col min="9221" max="9221" width="15" style="162" customWidth="1"/>
    <col min="9222" max="9222" width="8.42578125" style="162" customWidth="1"/>
    <col min="9223" max="9223" width="0.140625" style="162" customWidth="1"/>
    <col min="9224" max="9224" width="6.42578125" style="162" customWidth="1"/>
    <col min="9225" max="9225" width="4.140625" style="162" customWidth="1"/>
    <col min="9226" max="9226" width="0" style="162" hidden="1" customWidth="1"/>
    <col min="9227" max="9227" width="10.7109375" style="162" customWidth="1"/>
    <col min="9228" max="9229" width="0" style="162" hidden="1" customWidth="1"/>
    <col min="9230" max="9233" width="9.140625" style="162"/>
    <col min="9234" max="9234" width="9" style="162" customWidth="1"/>
    <col min="9235" max="9472" width="9.140625" style="162"/>
    <col min="9473" max="9473" width="16" style="162" customWidth="1"/>
    <col min="9474" max="9474" width="14.42578125" style="162" customWidth="1"/>
    <col min="9475" max="9475" width="6" style="162" customWidth="1"/>
    <col min="9476" max="9476" width="9.7109375" style="162" customWidth="1"/>
    <col min="9477" max="9477" width="15" style="162" customWidth="1"/>
    <col min="9478" max="9478" width="8.42578125" style="162" customWidth="1"/>
    <col min="9479" max="9479" width="0.140625" style="162" customWidth="1"/>
    <col min="9480" max="9480" width="6.42578125" style="162" customWidth="1"/>
    <col min="9481" max="9481" width="4.140625" style="162" customWidth="1"/>
    <col min="9482" max="9482" width="0" style="162" hidden="1" customWidth="1"/>
    <col min="9483" max="9483" width="10.7109375" style="162" customWidth="1"/>
    <col min="9484" max="9485" width="0" style="162" hidden="1" customWidth="1"/>
    <col min="9486" max="9489" width="9.140625" style="162"/>
    <col min="9490" max="9490" width="9" style="162" customWidth="1"/>
    <col min="9491" max="9728" width="9.140625" style="162"/>
    <col min="9729" max="9729" width="16" style="162" customWidth="1"/>
    <col min="9730" max="9730" width="14.42578125" style="162" customWidth="1"/>
    <col min="9731" max="9731" width="6" style="162" customWidth="1"/>
    <col min="9732" max="9732" width="9.7109375" style="162" customWidth="1"/>
    <col min="9733" max="9733" width="15" style="162" customWidth="1"/>
    <col min="9734" max="9734" width="8.42578125" style="162" customWidth="1"/>
    <col min="9735" max="9735" width="0.140625" style="162" customWidth="1"/>
    <col min="9736" max="9736" width="6.42578125" style="162" customWidth="1"/>
    <col min="9737" max="9737" width="4.140625" style="162" customWidth="1"/>
    <col min="9738" max="9738" width="0" style="162" hidden="1" customWidth="1"/>
    <col min="9739" max="9739" width="10.7109375" style="162" customWidth="1"/>
    <col min="9740" max="9741" width="0" style="162" hidden="1" customWidth="1"/>
    <col min="9742" max="9745" width="9.140625" style="162"/>
    <col min="9746" max="9746" width="9" style="162" customWidth="1"/>
    <col min="9747" max="9984" width="9.140625" style="162"/>
    <col min="9985" max="9985" width="16" style="162" customWidth="1"/>
    <col min="9986" max="9986" width="14.42578125" style="162" customWidth="1"/>
    <col min="9987" max="9987" width="6" style="162" customWidth="1"/>
    <col min="9988" max="9988" width="9.7109375" style="162" customWidth="1"/>
    <col min="9989" max="9989" width="15" style="162" customWidth="1"/>
    <col min="9990" max="9990" width="8.42578125" style="162" customWidth="1"/>
    <col min="9991" max="9991" width="0.140625" style="162" customWidth="1"/>
    <col min="9992" max="9992" width="6.42578125" style="162" customWidth="1"/>
    <col min="9993" max="9993" width="4.140625" style="162" customWidth="1"/>
    <col min="9994" max="9994" width="0" style="162" hidden="1" customWidth="1"/>
    <col min="9995" max="9995" width="10.7109375" style="162" customWidth="1"/>
    <col min="9996" max="9997" width="0" style="162" hidden="1" customWidth="1"/>
    <col min="9998" max="10001" width="9.140625" style="162"/>
    <col min="10002" max="10002" width="9" style="162" customWidth="1"/>
    <col min="10003" max="10240" width="9.140625" style="162"/>
    <col min="10241" max="10241" width="16" style="162" customWidth="1"/>
    <col min="10242" max="10242" width="14.42578125" style="162" customWidth="1"/>
    <col min="10243" max="10243" width="6" style="162" customWidth="1"/>
    <col min="10244" max="10244" width="9.7109375" style="162" customWidth="1"/>
    <col min="10245" max="10245" width="15" style="162" customWidth="1"/>
    <col min="10246" max="10246" width="8.42578125" style="162" customWidth="1"/>
    <col min="10247" max="10247" width="0.140625" style="162" customWidth="1"/>
    <col min="10248" max="10248" width="6.42578125" style="162" customWidth="1"/>
    <col min="10249" max="10249" width="4.140625" style="162" customWidth="1"/>
    <col min="10250" max="10250" width="0" style="162" hidden="1" customWidth="1"/>
    <col min="10251" max="10251" width="10.7109375" style="162" customWidth="1"/>
    <col min="10252" max="10253" width="0" style="162" hidden="1" customWidth="1"/>
    <col min="10254" max="10257" width="9.140625" style="162"/>
    <col min="10258" max="10258" width="9" style="162" customWidth="1"/>
    <col min="10259" max="10496" width="9.140625" style="162"/>
    <col min="10497" max="10497" width="16" style="162" customWidth="1"/>
    <col min="10498" max="10498" width="14.42578125" style="162" customWidth="1"/>
    <col min="10499" max="10499" width="6" style="162" customWidth="1"/>
    <col min="10500" max="10500" width="9.7109375" style="162" customWidth="1"/>
    <col min="10501" max="10501" width="15" style="162" customWidth="1"/>
    <col min="10502" max="10502" width="8.42578125" style="162" customWidth="1"/>
    <col min="10503" max="10503" width="0.140625" style="162" customWidth="1"/>
    <col min="10504" max="10504" width="6.42578125" style="162" customWidth="1"/>
    <col min="10505" max="10505" width="4.140625" style="162" customWidth="1"/>
    <col min="10506" max="10506" width="0" style="162" hidden="1" customWidth="1"/>
    <col min="10507" max="10507" width="10.7109375" style="162" customWidth="1"/>
    <col min="10508" max="10509" width="0" style="162" hidden="1" customWidth="1"/>
    <col min="10510" max="10513" width="9.140625" style="162"/>
    <col min="10514" max="10514" width="9" style="162" customWidth="1"/>
    <col min="10515" max="10752" width="9.140625" style="162"/>
    <col min="10753" max="10753" width="16" style="162" customWidth="1"/>
    <col min="10754" max="10754" width="14.42578125" style="162" customWidth="1"/>
    <col min="10755" max="10755" width="6" style="162" customWidth="1"/>
    <col min="10756" max="10756" width="9.7109375" style="162" customWidth="1"/>
    <col min="10757" max="10757" width="15" style="162" customWidth="1"/>
    <col min="10758" max="10758" width="8.42578125" style="162" customWidth="1"/>
    <col min="10759" max="10759" width="0.140625" style="162" customWidth="1"/>
    <col min="10760" max="10760" width="6.42578125" style="162" customWidth="1"/>
    <col min="10761" max="10761" width="4.140625" style="162" customWidth="1"/>
    <col min="10762" max="10762" width="0" style="162" hidden="1" customWidth="1"/>
    <col min="10763" max="10763" width="10.7109375" style="162" customWidth="1"/>
    <col min="10764" max="10765" width="0" style="162" hidden="1" customWidth="1"/>
    <col min="10766" max="10769" width="9.140625" style="162"/>
    <col min="10770" max="10770" width="9" style="162" customWidth="1"/>
    <col min="10771" max="11008" width="9.140625" style="162"/>
    <col min="11009" max="11009" width="16" style="162" customWidth="1"/>
    <col min="11010" max="11010" width="14.42578125" style="162" customWidth="1"/>
    <col min="11011" max="11011" width="6" style="162" customWidth="1"/>
    <col min="11012" max="11012" width="9.7109375" style="162" customWidth="1"/>
    <col min="11013" max="11013" width="15" style="162" customWidth="1"/>
    <col min="11014" max="11014" width="8.42578125" style="162" customWidth="1"/>
    <col min="11015" max="11015" width="0.140625" style="162" customWidth="1"/>
    <col min="11016" max="11016" width="6.42578125" style="162" customWidth="1"/>
    <col min="11017" max="11017" width="4.140625" style="162" customWidth="1"/>
    <col min="11018" max="11018" width="0" style="162" hidden="1" customWidth="1"/>
    <col min="11019" max="11019" width="10.7109375" style="162" customWidth="1"/>
    <col min="11020" max="11021" width="0" style="162" hidden="1" customWidth="1"/>
    <col min="11022" max="11025" width="9.140625" style="162"/>
    <col min="11026" max="11026" width="9" style="162" customWidth="1"/>
    <col min="11027" max="11264" width="9.140625" style="162"/>
    <col min="11265" max="11265" width="16" style="162" customWidth="1"/>
    <col min="11266" max="11266" width="14.42578125" style="162" customWidth="1"/>
    <col min="11267" max="11267" width="6" style="162" customWidth="1"/>
    <col min="11268" max="11268" width="9.7109375" style="162" customWidth="1"/>
    <col min="11269" max="11269" width="15" style="162" customWidth="1"/>
    <col min="11270" max="11270" width="8.42578125" style="162" customWidth="1"/>
    <col min="11271" max="11271" width="0.140625" style="162" customWidth="1"/>
    <col min="11272" max="11272" width="6.42578125" style="162" customWidth="1"/>
    <col min="11273" max="11273" width="4.140625" style="162" customWidth="1"/>
    <col min="11274" max="11274" width="0" style="162" hidden="1" customWidth="1"/>
    <col min="11275" max="11275" width="10.7109375" style="162" customWidth="1"/>
    <col min="11276" max="11277" width="0" style="162" hidden="1" customWidth="1"/>
    <col min="11278" max="11281" width="9.140625" style="162"/>
    <col min="11282" max="11282" width="9" style="162" customWidth="1"/>
    <col min="11283" max="11520" width="9.140625" style="162"/>
    <col min="11521" max="11521" width="16" style="162" customWidth="1"/>
    <col min="11522" max="11522" width="14.42578125" style="162" customWidth="1"/>
    <col min="11523" max="11523" width="6" style="162" customWidth="1"/>
    <col min="11524" max="11524" width="9.7109375" style="162" customWidth="1"/>
    <col min="11525" max="11525" width="15" style="162" customWidth="1"/>
    <col min="11526" max="11526" width="8.42578125" style="162" customWidth="1"/>
    <col min="11527" max="11527" width="0.140625" style="162" customWidth="1"/>
    <col min="11528" max="11528" width="6.42578125" style="162" customWidth="1"/>
    <col min="11529" max="11529" width="4.140625" style="162" customWidth="1"/>
    <col min="11530" max="11530" width="0" style="162" hidden="1" customWidth="1"/>
    <col min="11531" max="11531" width="10.7109375" style="162" customWidth="1"/>
    <col min="11532" max="11533" width="0" style="162" hidden="1" customWidth="1"/>
    <col min="11534" max="11537" width="9.140625" style="162"/>
    <col min="11538" max="11538" width="9" style="162" customWidth="1"/>
    <col min="11539" max="11776" width="9.140625" style="162"/>
    <col min="11777" max="11777" width="16" style="162" customWidth="1"/>
    <col min="11778" max="11778" width="14.42578125" style="162" customWidth="1"/>
    <col min="11779" max="11779" width="6" style="162" customWidth="1"/>
    <col min="11780" max="11780" width="9.7109375" style="162" customWidth="1"/>
    <col min="11781" max="11781" width="15" style="162" customWidth="1"/>
    <col min="11782" max="11782" width="8.42578125" style="162" customWidth="1"/>
    <col min="11783" max="11783" width="0.140625" style="162" customWidth="1"/>
    <col min="11784" max="11784" width="6.42578125" style="162" customWidth="1"/>
    <col min="11785" max="11785" width="4.140625" style="162" customWidth="1"/>
    <col min="11786" max="11786" width="0" style="162" hidden="1" customWidth="1"/>
    <col min="11787" max="11787" width="10.7109375" style="162" customWidth="1"/>
    <col min="11788" max="11789" width="0" style="162" hidden="1" customWidth="1"/>
    <col min="11790" max="11793" width="9.140625" style="162"/>
    <col min="11794" max="11794" width="9" style="162" customWidth="1"/>
    <col min="11795" max="12032" width="9.140625" style="162"/>
    <col min="12033" max="12033" width="16" style="162" customWidth="1"/>
    <col min="12034" max="12034" width="14.42578125" style="162" customWidth="1"/>
    <col min="12035" max="12035" width="6" style="162" customWidth="1"/>
    <col min="12036" max="12036" width="9.7109375" style="162" customWidth="1"/>
    <col min="12037" max="12037" width="15" style="162" customWidth="1"/>
    <col min="12038" max="12038" width="8.42578125" style="162" customWidth="1"/>
    <col min="12039" max="12039" width="0.140625" style="162" customWidth="1"/>
    <col min="12040" max="12040" width="6.42578125" style="162" customWidth="1"/>
    <col min="12041" max="12041" width="4.140625" style="162" customWidth="1"/>
    <col min="12042" max="12042" width="0" style="162" hidden="1" customWidth="1"/>
    <col min="12043" max="12043" width="10.7109375" style="162" customWidth="1"/>
    <col min="12044" max="12045" width="0" style="162" hidden="1" customWidth="1"/>
    <col min="12046" max="12049" width="9.140625" style="162"/>
    <col min="12050" max="12050" width="9" style="162" customWidth="1"/>
    <col min="12051" max="12288" width="9.140625" style="162"/>
    <col min="12289" max="12289" width="16" style="162" customWidth="1"/>
    <col min="12290" max="12290" width="14.42578125" style="162" customWidth="1"/>
    <col min="12291" max="12291" width="6" style="162" customWidth="1"/>
    <col min="12292" max="12292" width="9.7109375" style="162" customWidth="1"/>
    <col min="12293" max="12293" width="15" style="162" customWidth="1"/>
    <col min="12294" max="12294" width="8.42578125" style="162" customWidth="1"/>
    <col min="12295" max="12295" width="0.140625" style="162" customWidth="1"/>
    <col min="12296" max="12296" width="6.42578125" style="162" customWidth="1"/>
    <col min="12297" max="12297" width="4.140625" style="162" customWidth="1"/>
    <col min="12298" max="12298" width="0" style="162" hidden="1" customWidth="1"/>
    <col min="12299" max="12299" width="10.7109375" style="162" customWidth="1"/>
    <col min="12300" max="12301" width="0" style="162" hidden="1" customWidth="1"/>
    <col min="12302" max="12305" width="9.140625" style="162"/>
    <col min="12306" max="12306" width="9" style="162" customWidth="1"/>
    <col min="12307" max="12544" width="9.140625" style="162"/>
    <col min="12545" max="12545" width="16" style="162" customWidth="1"/>
    <col min="12546" max="12546" width="14.42578125" style="162" customWidth="1"/>
    <col min="12547" max="12547" width="6" style="162" customWidth="1"/>
    <col min="12548" max="12548" width="9.7109375" style="162" customWidth="1"/>
    <col min="12549" max="12549" width="15" style="162" customWidth="1"/>
    <col min="12550" max="12550" width="8.42578125" style="162" customWidth="1"/>
    <col min="12551" max="12551" width="0.140625" style="162" customWidth="1"/>
    <col min="12552" max="12552" width="6.42578125" style="162" customWidth="1"/>
    <col min="12553" max="12553" width="4.140625" style="162" customWidth="1"/>
    <col min="12554" max="12554" width="0" style="162" hidden="1" customWidth="1"/>
    <col min="12555" max="12555" width="10.7109375" style="162" customWidth="1"/>
    <col min="12556" max="12557" width="0" style="162" hidden="1" customWidth="1"/>
    <col min="12558" max="12561" width="9.140625" style="162"/>
    <col min="12562" max="12562" width="9" style="162" customWidth="1"/>
    <col min="12563" max="12800" width="9.140625" style="162"/>
    <col min="12801" max="12801" width="16" style="162" customWidth="1"/>
    <col min="12802" max="12802" width="14.42578125" style="162" customWidth="1"/>
    <col min="12803" max="12803" width="6" style="162" customWidth="1"/>
    <col min="12804" max="12804" width="9.7109375" style="162" customWidth="1"/>
    <col min="12805" max="12805" width="15" style="162" customWidth="1"/>
    <col min="12806" max="12806" width="8.42578125" style="162" customWidth="1"/>
    <col min="12807" max="12807" width="0.140625" style="162" customWidth="1"/>
    <col min="12808" max="12808" width="6.42578125" style="162" customWidth="1"/>
    <col min="12809" max="12809" width="4.140625" style="162" customWidth="1"/>
    <col min="12810" max="12810" width="0" style="162" hidden="1" customWidth="1"/>
    <col min="12811" max="12811" width="10.7109375" style="162" customWidth="1"/>
    <col min="12812" max="12813" width="0" style="162" hidden="1" customWidth="1"/>
    <col min="12814" max="12817" width="9.140625" style="162"/>
    <col min="12818" max="12818" width="9" style="162" customWidth="1"/>
    <col min="12819" max="13056" width="9.140625" style="162"/>
    <col min="13057" max="13057" width="16" style="162" customWidth="1"/>
    <col min="13058" max="13058" width="14.42578125" style="162" customWidth="1"/>
    <col min="13059" max="13059" width="6" style="162" customWidth="1"/>
    <col min="13060" max="13060" width="9.7109375" style="162" customWidth="1"/>
    <col min="13061" max="13061" width="15" style="162" customWidth="1"/>
    <col min="13062" max="13062" width="8.42578125" style="162" customWidth="1"/>
    <col min="13063" max="13063" width="0.140625" style="162" customWidth="1"/>
    <col min="13064" max="13064" width="6.42578125" style="162" customWidth="1"/>
    <col min="13065" max="13065" width="4.140625" style="162" customWidth="1"/>
    <col min="13066" max="13066" width="0" style="162" hidden="1" customWidth="1"/>
    <col min="13067" max="13067" width="10.7109375" style="162" customWidth="1"/>
    <col min="13068" max="13069" width="0" style="162" hidden="1" customWidth="1"/>
    <col min="13070" max="13073" width="9.140625" style="162"/>
    <col min="13074" max="13074" width="9" style="162" customWidth="1"/>
    <col min="13075" max="13312" width="9.140625" style="162"/>
    <col min="13313" max="13313" width="16" style="162" customWidth="1"/>
    <col min="13314" max="13314" width="14.42578125" style="162" customWidth="1"/>
    <col min="13315" max="13315" width="6" style="162" customWidth="1"/>
    <col min="13316" max="13316" width="9.7109375" style="162" customWidth="1"/>
    <col min="13317" max="13317" width="15" style="162" customWidth="1"/>
    <col min="13318" max="13318" width="8.42578125" style="162" customWidth="1"/>
    <col min="13319" max="13319" width="0.140625" style="162" customWidth="1"/>
    <col min="13320" max="13320" width="6.42578125" style="162" customWidth="1"/>
    <col min="13321" max="13321" width="4.140625" style="162" customWidth="1"/>
    <col min="13322" max="13322" width="0" style="162" hidden="1" customWidth="1"/>
    <col min="13323" max="13323" width="10.7109375" style="162" customWidth="1"/>
    <col min="13324" max="13325" width="0" style="162" hidden="1" customWidth="1"/>
    <col min="13326" max="13329" width="9.140625" style="162"/>
    <col min="13330" max="13330" width="9" style="162" customWidth="1"/>
    <col min="13331" max="13568" width="9.140625" style="162"/>
    <col min="13569" max="13569" width="16" style="162" customWidth="1"/>
    <col min="13570" max="13570" width="14.42578125" style="162" customWidth="1"/>
    <col min="13571" max="13571" width="6" style="162" customWidth="1"/>
    <col min="13572" max="13572" width="9.7109375" style="162" customWidth="1"/>
    <col min="13573" max="13573" width="15" style="162" customWidth="1"/>
    <col min="13574" max="13574" width="8.42578125" style="162" customWidth="1"/>
    <col min="13575" max="13575" width="0.140625" style="162" customWidth="1"/>
    <col min="13576" max="13576" width="6.42578125" style="162" customWidth="1"/>
    <col min="13577" max="13577" width="4.140625" style="162" customWidth="1"/>
    <col min="13578" max="13578" width="0" style="162" hidden="1" customWidth="1"/>
    <col min="13579" max="13579" width="10.7109375" style="162" customWidth="1"/>
    <col min="13580" max="13581" width="0" style="162" hidden="1" customWidth="1"/>
    <col min="13582" max="13585" width="9.140625" style="162"/>
    <col min="13586" max="13586" width="9" style="162" customWidth="1"/>
    <col min="13587" max="13824" width="9.140625" style="162"/>
    <col min="13825" max="13825" width="16" style="162" customWidth="1"/>
    <col min="13826" max="13826" width="14.42578125" style="162" customWidth="1"/>
    <col min="13827" max="13827" width="6" style="162" customWidth="1"/>
    <col min="13828" max="13828" width="9.7109375" style="162" customWidth="1"/>
    <col min="13829" max="13829" width="15" style="162" customWidth="1"/>
    <col min="13830" max="13830" width="8.42578125" style="162" customWidth="1"/>
    <col min="13831" max="13831" width="0.140625" style="162" customWidth="1"/>
    <col min="13832" max="13832" width="6.42578125" style="162" customWidth="1"/>
    <col min="13833" max="13833" width="4.140625" style="162" customWidth="1"/>
    <col min="13834" max="13834" width="0" style="162" hidden="1" customWidth="1"/>
    <col min="13835" max="13835" width="10.7109375" style="162" customWidth="1"/>
    <col min="13836" max="13837" width="0" style="162" hidden="1" customWidth="1"/>
    <col min="13838" max="13841" width="9.140625" style="162"/>
    <col min="13842" max="13842" width="9" style="162" customWidth="1"/>
    <col min="13843" max="14080" width="9.140625" style="162"/>
    <col min="14081" max="14081" width="16" style="162" customWidth="1"/>
    <col min="14082" max="14082" width="14.42578125" style="162" customWidth="1"/>
    <col min="14083" max="14083" width="6" style="162" customWidth="1"/>
    <col min="14084" max="14084" width="9.7109375" style="162" customWidth="1"/>
    <col min="14085" max="14085" width="15" style="162" customWidth="1"/>
    <col min="14086" max="14086" width="8.42578125" style="162" customWidth="1"/>
    <col min="14087" max="14087" width="0.140625" style="162" customWidth="1"/>
    <col min="14088" max="14088" width="6.42578125" style="162" customWidth="1"/>
    <col min="14089" max="14089" width="4.140625" style="162" customWidth="1"/>
    <col min="14090" max="14090" width="0" style="162" hidden="1" customWidth="1"/>
    <col min="14091" max="14091" width="10.7109375" style="162" customWidth="1"/>
    <col min="14092" max="14093" width="0" style="162" hidden="1" customWidth="1"/>
    <col min="14094" max="14097" width="9.140625" style="162"/>
    <col min="14098" max="14098" width="9" style="162" customWidth="1"/>
    <col min="14099" max="14336" width="9.140625" style="162"/>
    <col min="14337" max="14337" width="16" style="162" customWidth="1"/>
    <col min="14338" max="14338" width="14.42578125" style="162" customWidth="1"/>
    <col min="14339" max="14339" width="6" style="162" customWidth="1"/>
    <col min="14340" max="14340" width="9.7109375" style="162" customWidth="1"/>
    <col min="14341" max="14341" width="15" style="162" customWidth="1"/>
    <col min="14342" max="14342" width="8.42578125" style="162" customWidth="1"/>
    <col min="14343" max="14343" width="0.140625" style="162" customWidth="1"/>
    <col min="14344" max="14344" width="6.42578125" style="162" customWidth="1"/>
    <col min="14345" max="14345" width="4.140625" style="162" customWidth="1"/>
    <col min="14346" max="14346" width="0" style="162" hidden="1" customWidth="1"/>
    <col min="14347" max="14347" width="10.7109375" style="162" customWidth="1"/>
    <col min="14348" max="14349" width="0" style="162" hidden="1" customWidth="1"/>
    <col min="14350" max="14353" width="9.140625" style="162"/>
    <col min="14354" max="14354" width="9" style="162" customWidth="1"/>
    <col min="14355" max="14592" width="9.140625" style="162"/>
    <col min="14593" max="14593" width="16" style="162" customWidth="1"/>
    <col min="14594" max="14594" width="14.42578125" style="162" customWidth="1"/>
    <col min="14595" max="14595" width="6" style="162" customWidth="1"/>
    <col min="14596" max="14596" width="9.7109375" style="162" customWidth="1"/>
    <col min="14597" max="14597" width="15" style="162" customWidth="1"/>
    <col min="14598" max="14598" width="8.42578125" style="162" customWidth="1"/>
    <col min="14599" max="14599" width="0.140625" style="162" customWidth="1"/>
    <col min="14600" max="14600" width="6.42578125" style="162" customWidth="1"/>
    <col min="14601" max="14601" width="4.140625" style="162" customWidth="1"/>
    <col min="14602" max="14602" width="0" style="162" hidden="1" customWidth="1"/>
    <col min="14603" max="14603" width="10.7109375" style="162" customWidth="1"/>
    <col min="14604" max="14605" width="0" style="162" hidden="1" customWidth="1"/>
    <col min="14606" max="14609" width="9.140625" style="162"/>
    <col min="14610" max="14610" width="9" style="162" customWidth="1"/>
    <col min="14611" max="14848" width="9.140625" style="162"/>
    <col min="14849" max="14849" width="16" style="162" customWidth="1"/>
    <col min="14850" max="14850" width="14.42578125" style="162" customWidth="1"/>
    <col min="14851" max="14851" width="6" style="162" customWidth="1"/>
    <col min="14852" max="14852" width="9.7109375" style="162" customWidth="1"/>
    <col min="14853" max="14853" width="15" style="162" customWidth="1"/>
    <col min="14854" max="14854" width="8.42578125" style="162" customWidth="1"/>
    <col min="14855" max="14855" width="0.140625" style="162" customWidth="1"/>
    <col min="14856" max="14856" width="6.42578125" style="162" customWidth="1"/>
    <col min="14857" max="14857" width="4.140625" style="162" customWidth="1"/>
    <col min="14858" max="14858" width="0" style="162" hidden="1" customWidth="1"/>
    <col min="14859" max="14859" width="10.7109375" style="162" customWidth="1"/>
    <col min="14860" max="14861" width="0" style="162" hidden="1" customWidth="1"/>
    <col min="14862" max="14865" width="9.140625" style="162"/>
    <col min="14866" max="14866" width="9" style="162" customWidth="1"/>
    <col min="14867" max="15104" width="9.140625" style="162"/>
    <col min="15105" max="15105" width="16" style="162" customWidth="1"/>
    <col min="15106" max="15106" width="14.42578125" style="162" customWidth="1"/>
    <col min="15107" max="15107" width="6" style="162" customWidth="1"/>
    <col min="15108" max="15108" width="9.7109375" style="162" customWidth="1"/>
    <col min="15109" max="15109" width="15" style="162" customWidth="1"/>
    <col min="15110" max="15110" width="8.42578125" style="162" customWidth="1"/>
    <col min="15111" max="15111" width="0.140625" style="162" customWidth="1"/>
    <col min="15112" max="15112" width="6.42578125" style="162" customWidth="1"/>
    <col min="15113" max="15113" width="4.140625" style="162" customWidth="1"/>
    <col min="15114" max="15114" width="0" style="162" hidden="1" customWidth="1"/>
    <col min="15115" max="15115" width="10.7109375" style="162" customWidth="1"/>
    <col min="15116" max="15117" width="0" style="162" hidden="1" customWidth="1"/>
    <col min="15118" max="15121" width="9.140625" style="162"/>
    <col min="15122" max="15122" width="9" style="162" customWidth="1"/>
    <col min="15123" max="15360" width="9.140625" style="162"/>
    <col min="15361" max="15361" width="16" style="162" customWidth="1"/>
    <col min="15362" max="15362" width="14.42578125" style="162" customWidth="1"/>
    <col min="15363" max="15363" width="6" style="162" customWidth="1"/>
    <col min="15364" max="15364" width="9.7109375" style="162" customWidth="1"/>
    <col min="15365" max="15365" width="15" style="162" customWidth="1"/>
    <col min="15366" max="15366" width="8.42578125" style="162" customWidth="1"/>
    <col min="15367" max="15367" width="0.140625" style="162" customWidth="1"/>
    <col min="15368" max="15368" width="6.42578125" style="162" customWidth="1"/>
    <col min="15369" max="15369" width="4.140625" style="162" customWidth="1"/>
    <col min="15370" max="15370" width="0" style="162" hidden="1" customWidth="1"/>
    <col min="15371" max="15371" width="10.7109375" style="162" customWidth="1"/>
    <col min="15372" max="15373" width="0" style="162" hidden="1" customWidth="1"/>
    <col min="15374" max="15377" width="9.140625" style="162"/>
    <col min="15378" max="15378" width="9" style="162" customWidth="1"/>
    <col min="15379" max="15616" width="9.140625" style="162"/>
    <col min="15617" max="15617" width="16" style="162" customWidth="1"/>
    <col min="15618" max="15618" width="14.42578125" style="162" customWidth="1"/>
    <col min="15619" max="15619" width="6" style="162" customWidth="1"/>
    <col min="15620" max="15620" width="9.7109375" style="162" customWidth="1"/>
    <col min="15621" max="15621" width="15" style="162" customWidth="1"/>
    <col min="15622" max="15622" width="8.42578125" style="162" customWidth="1"/>
    <col min="15623" max="15623" width="0.140625" style="162" customWidth="1"/>
    <col min="15624" max="15624" width="6.42578125" style="162" customWidth="1"/>
    <col min="15625" max="15625" width="4.140625" style="162" customWidth="1"/>
    <col min="15626" max="15626" width="0" style="162" hidden="1" customWidth="1"/>
    <col min="15627" max="15627" width="10.7109375" style="162" customWidth="1"/>
    <col min="15628" max="15629" width="0" style="162" hidden="1" customWidth="1"/>
    <col min="15630" max="15633" width="9.140625" style="162"/>
    <col min="15634" max="15634" width="9" style="162" customWidth="1"/>
    <col min="15635" max="15872" width="9.140625" style="162"/>
    <col min="15873" max="15873" width="16" style="162" customWidth="1"/>
    <col min="15874" max="15874" width="14.42578125" style="162" customWidth="1"/>
    <col min="15875" max="15875" width="6" style="162" customWidth="1"/>
    <col min="15876" max="15876" width="9.7109375" style="162" customWidth="1"/>
    <col min="15877" max="15877" width="15" style="162" customWidth="1"/>
    <col min="15878" max="15878" width="8.42578125" style="162" customWidth="1"/>
    <col min="15879" max="15879" width="0.140625" style="162" customWidth="1"/>
    <col min="15880" max="15880" width="6.42578125" style="162" customWidth="1"/>
    <col min="15881" max="15881" width="4.140625" style="162" customWidth="1"/>
    <col min="15882" max="15882" width="0" style="162" hidden="1" customWidth="1"/>
    <col min="15883" max="15883" width="10.7109375" style="162" customWidth="1"/>
    <col min="15884" max="15885" width="0" style="162" hidden="1" customWidth="1"/>
    <col min="15886" max="15889" width="9.140625" style="162"/>
    <col min="15890" max="15890" width="9" style="162" customWidth="1"/>
    <col min="15891" max="16128" width="9.140625" style="162"/>
    <col min="16129" max="16129" width="16" style="162" customWidth="1"/>
    <col min="16130" max="16130" width="14.42578125" style="162" customWidth="1"/>
    <col min="16131" max="16131" width="6" style="162" customWidth="1"/>
    <col min="16132" max="16132" width="9.7109375" style="162" customWidth="1"/>
    <col min="16133" max="16133" width="15" style="162" customWidth="1"/>
    <col min="16134" max="16134" width="8.42578125" style="162" customWidth="1"/>
    <col min="16135" max="16135" width="0.140625" style="162" customWidth="1"/>
    <col min="16136" max="16136" width="6.42578125" style="162" customWidth="1"/>
    <col min="16137" max="16137" width="4.140625" style="162" customWidth="1"/>
    <col min="16138" max="16138" width="0" style="162" hidden="1" customWidth="1"/>
    <col min="16139" max="16139" width="10.7109375" style="162" customWidth="1"/>
    <col min="16140" max="16141" width="0" style="162" hidden="1" customWidth="1"/>
    <col min="16142" max="16145" width="9.140625" style="162"/>
    <col min="16146" max="16146" width="9" style="162" customWidth="1"/>
    <col min="16147" max="16384" width="9.140625" style="162"/>
  </cols>
  <sheetData>
    <row r="1" spans="1:11" ht="21.6" customHeight="1" x14ac:dyDescent="0.25">
      <c r="A1" s="205" t="s">
        <v>40</v>
      </c>
      <c r="B1" s="206"/>
      <c r="C1" s="206"/>
      <c r="D1" s="206"/>
      <c r="E1" s="206"/>
      <c r="F1" s="206"/>
      <c r="G1" s="206"/>
      <c r="H1" s="206"/>
      <c r="I1" s="206"/>
      <c r="J1" s="206"/>
      <c r="K1" s="206"/>
    </row>
    <row r="2" spans="1:11" ht="21.6" customHeight="1" x14ac:dyDescent="0.25">
      <c r="A2" s="207" t="s">
        <v>148</v>
      </c>
      <c r="B2" s="208"/>
      <c r="C2" s="208"/>
      <c r="D2" s="208"/>
      <c r="E2" s="208"/>
      <c r="F2" s="208"/>
      <c r="G2" s="208"/>
      <c r="H2" s="208"/>
      <c r="I2" s="208"/>
      <c r="J2" s="208"/>
      <c r="K2" s="208"/>
    </row>
    <row r="3" spans="1:11" ht="13.5" customHeight="1" x14ac:dyDescent="0.25"/>
    <row r="4" spans="1:11" ht="21.6" customHeight="1" x14ac:dyDescent="0.25">
      <c r="A4" s="209" t="s">
        <v>163</v>
      </c>
      <c r="B4" s="208"/>
      <c r="C4" s="208"/>
      <c r="D4" s="208"/>
      <c r="E4" s="208"/>
      <c r="F4" s="208"/>
      <c r="G4" s="208"/>
      <c r="H4" s="208"/>
      <c r="I4" s="208"/>
      <c r="J4" s="208"/>
      <c r="K4" s="208"/>
    </row>
    <row r="5" spans="1:11" ht="11.45" customHeight="1" x14ac:dyDescent="0.25"/>
    <row r="6" spans="1:11" ht="18.600000000000001" customHeight="1" x14ac:dyDescent="0.25">
      <c r="A6" s="191" t="s">
        <v>149</v>
      </c>
      <c r="B6" s="192"/>
      <c r="C6" s="191" t="s">
        <v>180</v>
      </c>
      <c r="D6" s="199"/>
      <c r="E6" s="199"/>
      <c r="F6" s="199"/>
      <c r="G6" s="199"/>
      <c r="H6" s="199"/>
      <c r="I6" s="199"/>
      <c r="J6" s="199"/>
      <c r="K6" s="192"/>
    </row>
    <row r="7" spans="1:11" ht="66.75" customHeight="1" x14ac:dyDescent="0.25">
      <c r="A7" s="191" t="s">
        <v>150</v>
      </c>
      <c r="B7" s="192"/>
      <c r="C7" s="180" t="s">
        <v>151</v>
      </c>
      <c r="D7" s="210"/>
      <c r="E7" s="210"/>
      <c r="F7" s="210"/>
      <c r="G7" s="210"/>
      <c r="H7" s="210"/>
      <c r="I7" s="210"/>
      <c r="J7" s="210"/>
      <c r="K7" s="211"/>
    </row>
    <row r="8" spans="1:11" ht="20.85" customHeight="1" x14ac:dyDescent="0.25">
      <c r="A8" s="191" t="s">
        <v>152</v>
      </c>
      <c r="B8" s="192"/>
      <c r="C8" s="198" t="s">
        <v>165</v>
      </c>
      <c r="D8" s="199"/>
      <c r="E8" s="199"/>
      <c r="F8" s="199"/>
      <c r="G8" s="199"/>
      <c r="H8" s="199"/>
      <c r="I8" s="199"/>
      <c r="J8" s="199"/>
      <c r="K8" s="192"/>
    </row>
    <row r="9" spans="1:11" ht="5.0999999999999996" customHeight="1" x14ac:dyDescent="0.25"/>
    <row r="10" spans="1:11" ht="17.100000000000001" customHeight="1" x14ac:dyDescent="0.25">
      <c r="A10" s="191" t="s">
        <v>153</v>
      </c>
      <c r="B10" s="192"/>
      <c r="C10" s="198" t="s">
        <v>40</v>
      </c>
      <c r="D10" s="199"/>
      <c r="E10" s="199"/>
      <c r="F10" s="199"/>
      <c r="G10" s="192"/>
      <c r="H10" s="200" t="s">
        <v>1</v>
      </c>
      <c r="I10" s="192"/>
      <c r="J10" s="204" t="s">
        <v>39</v>
      </c>
      <c r="K10" s="192"/>
    </row>
    <row r="11" spans="1:11" ht="5.0999999999999996" customHeight="1" x14ac:dyDescent="0.25"/>
    <row r="12" spans="1:11" ht="408.75" customHeight="1" x14ac:dyDescent="0.25">
      <c r="A12" s="191" t="s">
        <v>154</v>
      </c>
      <c r="B12" s="192"/>
      <c r="C12" s="201" t="s">
        <v>155</v>
      </c>
      <c r="D12" s="202"/>
      <c r="E12" s="202"/>
      <c r="F12" s="202"/>
      <c r="G12" s="202"/>
      <c r="H12" s="202"/>
      <c r="I12" s="202"/>
      <c r="J12" s="202"/>
      <c r="K12" s="203"/>
    </row>
    <row r="13" spans="1:11" ht="63.75" customHeight="1" x14ac:dyDescent="0.25">
      <c r="A13" s="191" t="s">
        <v>164</v>
      </c>
      <c r="B13" s="192"/>
      <c r="C13" s="193" t="s">
        <v>156</v>
      </c>
      <c r="D13" s="194"/>
      <c r="E13" s="194"/>
      <c r="F13" s="194"/>
      <c r="G13" s="195"/>
      <c r="H13" s="196" t="s">
        <v>1</v>
      </c>
      <c r="I13" s="195"/>
      <c r="J13" s="197">
        <v>1</v>
      </c>
      <c r="K13" s="195"/>
    </row>
    <row r="14" spans="1:11" ht="48.75" customHeight="1" x14ac:dyDescent="0.25">
      <c r="A14" s="191" t="s">
        <v>157</v>
      </c>
      <c r="B14" s="192"/>
      <c r="C14" s="193" t="s">
        <v>158</v>
      </c>
      <c r="D14" s="194"/>
      <c r="E14" s="194"/>
      <c r="F14" s="194"/>
      <c r="G14" s="195"/>
      <c r="H14" s="196" t="s">
        <v>1</v>
      </c>
      <c r="I14" s="195"/>
      <c r="J14" s="197">
        <v>1</v>
      </c>
      <c r="K14" s="195"/>
    </row>
    <row r="15" spans="1:11" ht="9" customHeight="1" x14ac:dyDescent="0.25"/>
    <row r="16" spans="1:11" ht="4.9000000000000004" customHeight="1" x14ac:dyDescent="0.25"/>
    <row r="17" spans="1:11" ht="55.5" customHeight="1" x14ac:dyDescent="0.25">
      <c r="A17" s="163" t="s">
        <v>159</v>
      </c>
      <c r="B17" s="198" t="s">
        <v>42</v>
      </c>
      <c r="C17" s="199"/>
      <c r="D17" s="199"/>
      <c r="E17" s="199"/>
      <c r="F17" s="192"/>
      <c r="G17" s="200" t="s">
        <v>160</v>
      </c>
      <c r="H17" s="199"/>
      <c r="I17" s="199"/>
      <c r="J17" s="192"/>
      <c r="K17" s="164" t="s">
        <v>41</v>
      </c>
    </row>
    <row r="18" spans="1:11" ht="17.100000000000001" customHeight="1" x14ac:dyDescent="0.25">
      <c r="A18" s="181" t="s">
        <v>181</v>
      </c>
      <c r="B18" s="182"/>
      <c r="C18" s="182"/>
      <c r="D18" s="182"/>
      <c r="E18" s="182"/>
      <c r="F18" s="182"/>
      <c r="G18" s="182"/>
      <c r="H18" s="182"/>
      <c r="I18" s="182"/>
      <c r="J18" s="182"/>
      <c r="K18" s="183"/>
    </row>
    <row r="19" spans="1:11" ht="210.75" customHeight="1" x14ac:dyDescent="0.25">
      <c r="A19" s="181" t="s">
        <v>182</v>
      </c>
      <c r="B19" s="182"/>
      <c r="C19" s="182"/>
      <c r="D19" s="182"/>
      <c r="E19" s="182"/>
      <c r="F19" s="182"/>
      <c r="G19" s="182"/>
      <c r="H19" s="182"/>
      <c r="I19" s="182"/>
      <c r="J19" s="182"/>
      <c r="K19" s="183"/>
    </row>
    <row r="20" spans="1:11" x14ac:dyDescent="0.25">
      <c r="A20" s="180" t="s">
        <v>161</v>
      </c>
      <c r="B20" s="178"/>
      <c r="C20" s="179"/>
      <c r="D20" s="165" t="s">
        <v>12</v>
      </c>
      <c r="E20" s="165" t="s">
        <v>16</v>
      </c>
      <c r="F20" s="180" t="s">
        <v>17</v>
      </c>
      <c r="G20" s="178"/>
      <c r="H20" s="179"/>
      <c r="I20" s="180" t="s">
        <v>18</v>
      </c>
      <c r="J20" s="178"/>
      <c r="K20" s="179"/>
    </row>
    <row r="21" spans="1:11" ht="35.25" customHeight="1" x14ac:dyDescent="0.25">
      <c r="A21" s="180" t="s">
        <v>170</v>
      </c>
      <c r="B21" s="178"/>
      <c r="C21" s="179"/>
      <c r="D21" s="165" t="s">
        <v>23</v>
      </c>
      <c r="E21" s="166">
        <v>836</v>
      </c>
      <c r="F21" s="186">
        <v>846</v>
      </c>
      <c r="G21" s="189"/>
      <c r="H21" s="190"/>
      <c r="I21" s="186">
        <v>860</v>
      </c>
      <c r="J21" s="189"/>
      <c r="K21" s="190"/>
    </row>
    <row r="22" spans="1:11" ht="39" customHeight="1" x14ac:dyDescent="0.25">
      <c r="A22" s="180" t="s">
        <v>171</v>
      </c>
      <c r="B22" s="178"/>
      <c r="C22" s="179"/>
      <c r="D22" s="165" t="s">
        <v>20</v>
      </c>
      <c r="E22" s="166" t="s">
        <v>172</v>
      </c>
      <c r="F22" s="186" t="s">
        <v>173</v>
      </c>
      <c r="G22" s="189"/>
      <c r="H22" s="190"/>
      <c r="I22" s="186" t="s">
        <v>174</v>
      </c>
      <c r="J22" s="189"/>
      <c r="K22" s="190"/>
    </row>
    <row r="23" spans="1:11" ht="22.5" customHeight="1" x14ac:dyDescent="0.25">
      <c r="A23" s="181" t="s">
        <v>183</v>
      </c>
      <c r="B23" s="182"/>
      <c r="C23" s="182"/>
      <c r="D23" s="182"/>
      <c r="E23" s="182"/>
      <c r="F23" s="182"/>
      <c r="G23" s="182"/>
      <c r="H23" s="182"/>
      <c r="I23" s="182"/>
      <c r="J23" s="182"/>
      <c r="K23" s="183"/>
    </row>
    <row r="24" spans="1:11" ht="117.75" customHeight="1" x14ac:dyDescent="0.25">
      <c r="A24" s="181" t="s">
        <v>184</v>
      </c>
      <c r="B24" s="182"/>
      <c r="C24" s="182"/>
      <c r="D24" s="182"/>
      <c r="E24" s="182"/>
      <c r="F24" s="182"/>
      <c r="G24" s="182"/>
      <c r="H24" s="182"/>
      <c r="I24" s="182"/>
      <c r="J24" s="182"/>
      <c r="K24" s="183"/>
    </row>
    <row r="25" spans="1:11" x14ac:dyDescent="0.25">
      <c r="A25" s="180" t="s">
        <v>162</v>
      </c>
      <c r="B25" s="178"/>
      <c r="C25" s="179"/>
      <c r="D25" s="165" t="s">
        <v>12</v>
      </c>
      <c r="E25" s="165" t="s">
        <v>16</v>
      </c>
      <c r="F25" s="180" t="s">
        <v>17</v>
      </c>
      <c r="G25" s="178"/>
      <c r="H25" s="179"/>
      <c r="I25" s="180" t="s">
        <v>18</v>
      </c>
      <c r="J25" s="178"/>
      <c r="K25" s="179"/>
    </row>
    <row r="26" spans="1:11" ht="16.5" customHeight="1" x14ac:dyDescent="0.25">
      <c r="A26" s="180" t="s">
        <v>45</v>
      </c>
      <c r="B26" s="178"/>
      <c r="C26" s="179"/>
      <c r="D26" s="165" t="s">
        <v>23</v>
      </c>
      <c r="E26" s="166" t="s">
        <v>46</v>
      </c>
      <c r="F26" s="186">
        <v>723</v>
      </c>
      <c r="G26" s="187"/>
      <c r="H26" s="188"/>
      <c r="I26" s="186" t="s">
        <v>47</v>
      </c>
      <c r="J26" s="187"/>
      <c r="K26" s="188"/>
    </row>
    <row r="27" spans="1:11" ht="32.25" customHeight="1" x14ac:dyDescent="0.25">
      <c r="A27" s="180" t="s">
        <v>52</v>
      </c>
      <c r="B27" s="178"/>
      <c r="C27" s="179"/>
      <c r="D27" s="165" t="s">
        <v>20</v>
      </c>
      <c r="E27" s="166" t="s">
        <v>168</v>
      </c>
      <c r="F27" s="186" t="s">
        <v>169</v>
      </c>
      <c r="G27" s="187"/>
      <c r="H27" s="188"/>
      <c r="I27" s="186" t="s">
        <v>53</v>
      </c>
      <c r="J27" s="187"/>
      <c r="K27" s="188"/>
    </row>
    <row r="28" spans="1:11" ht="17.25" customHeight="1" x14ac:dyDescent="0.25">
      <c r="A28" s="180" t="s">
        <v>50</v>
      </c>
      <c r="B28" s="178"/>
      <c r="C28" s="179"/>
      <c r="D28" s="165" t="s">
        <v>20</v>
      </c>
      <c r="E28" s="166" t="s">
        <v>175</v>
      </c>
      <c r="F28" s="186" t="s">
        <v>167</v>
      </c>
      <c r="G28" s="187"/>
      <c r="H28" s="188"/>
      <c r="I28" s="186" t="s">
        <v>51</v>
      </c>
      <c r="J28" s="187"/>
      <c r="K28" s="188"/>
    </row>
    <row r="29" spans="1:11" ht="20.25" customHeight="1" x14ac:dyDescent="0.25">
      <c r="A29" s="180" t="s">
        <v>48</v>
      </c>
      <c r="B29" s="178"/>
      <c r="C29" s="179"/>
      <c r="D29" s="165" t="s">
        <v>23</v>
      </c>
      <c r="E29" s="166">
        <v>83</v>
      </c>
      <c r="F29" s="186">
        <v>85</v>
      </c>
      <c r="G29" s="187"/>
      <c r="H29" s="188"/>
      <c r="I29" s="186" t="s">
        <v>49</v>
      </c>
      <c r="J29" s="187"/>
      <c r="K29" s="188"/>
    </row>
    <row r="30" spans="1:11" ht="21.95" customHeight="1" x14ac:dyDescent="0.25">
      <c r="A30" s="181" t="s">
        <v>185</v>
      </c>
      <c r="B30" s="182"/>
      <c r="C30" s="182"/>
      <c r="D30" s="182"/>
      <c r="E30" s="182"/>
      <c r="F30" s="182"/>
      <c r="G30" s="182"/>
      <c r="H30" s="182"/>
      <c r="I30" s="182"/>
      <c r="J30" s="182"/>
      <c r="K30" s="183"/>
    </row>
    <row r="31" spans="1:11" ht="39" customHeight="1" x14ac:dyDescent="0.25">
      <c r="A31" s="181" t="s">
        <v>186</v>
      </c>
      <c r="B31" s="182"/>
      <c r="C31" s="182"/>
      <c r="D31" s="182"/>
      <c r="E31" s="182"/>
      <c r="F31" s="182"/>
      <c r="G31" s="182"/>
      <c r="H31" s="182"/>
      <c r="I31" s="182"/>
      <c r="J31" s="182"/>
      <c r="K31" s="183"/>
    </row>
    <row r="32" spans="1:11" ht="252" customHeight="1" x14ac:dyDescent="0.25">
      <c r="A32" s="181" t="s">
        <v>187</v>
      </c>
      <c r="B32" s="182"/>
      <c r="C32" s="182"/>
      <c r="D32" s="182"/>
      <c r="E32" s="182"/>
      <c r="F32" s="182"/>
      <c r="G32" s="182"/>
      <c r="H32" s="182"/>
      <c r="I32" s="182"/>
      <c r="J32" s="182"/>
      <c r="K32" s="183"/>
    </row>
    <row r="33" spans="1:11" ht="6.75" customHeight="1" x14ac:dyDescent="0.25">
      <c r="A33" s="167"/>
      <c r="B33" s="168"/>
      <c r="C33" s="168"/>
      <c r="D33" s="168"/>
      <c r="E33" s="168"/>
      <c r="F33" s="168"/>
      <c r="G33" s="168"/>
      <c r="H33" s="168"/>
      <c r="I33" s="168"/>
      <c r="J33" s="168"/>
      <c r="K33" s="169"/>
    </row>
    <row r="34" spans="1:11" x14ac:dyDescent="0.25">
      <c r="A34" s="180" t="s">
        <v>162</v>
      </c>
      <c r="B34" s="178"/>
      <c r="C34" s="179"/>
      <c r="D34" s="165" t="s">
        <v>12</v>
      </c>
      <c r="E34" s="165" t="s">
        <v>16</v>
      </c>
      <c r="F34" s="180" t="s">
        <v>17</v>
      </c>
      <c r="G34" s="178"/>
      <c r="H34" s="179"/>
      <c r="I34" s="180" t="s">
        <v>18</v>
      </c>
      <c r="J34" s="178"/>
      <c r="K34" s="179"/>
    </row>
    <row r="35" spans="1:11" ht="36" customHeight="1" x14ac:dyDescent="0.25">
      <c r="A35" s="180" t="s">
        <v>57</v>
      </c>
      <c r="B35" s="178"/>
      <c r="C35" s="179"/>
      <c r="D35" s="165" t="s">
        <v>20</v>
      </c>
      <c r="E35" s="165" t="s">
        <v>58</v>
      </c>
      <c r="F35" s="180" t="s">
        <v>58</v>
      </c>
      <c r="G35" s="178"/>
      <c r="H35" s="179"/>
      <c r="I35" s="180" t="s">
        <v>58</v>
      </c>
      <c r="J35" s="178"/>
      <c r="K35" s="179"/>
    </row>
    <row r="36" spans="1:11" ht="36" customHeight="1" x14ac:dyDescent="0.25">
      <c r="A36" s="180" t="s">
        <v>52</v>
      </c>
      <c r="B36" s="178"/>
      <c r="C36" s="179"/>
      <c r="D36" s="165" t="s">
        <v>20</v>
      </c>
      <c r="E36" s="165" t="s">
        <v>59</v>
      </c>
      <c r="F36" s="180" t="s">
        <v>59</v>
      </c>
      <c r="G36" s="178"/>
      <c r="H36" s="179"/>
      <c r="I36" s="180" t="s">
        <v>59</v>
      </c>
      <c r="J36" s="178"/>
      <c r="K36" s="179"/>
    </row>
    <row r="37" spans="1:11" ht="26.25" customHeight="1" x14ac:dyDescent="0.25">
      <c r="A37" s="180" t="s">
        <v>48</v>
      </c>
      <c r="B37" s="178"/>
      <c r="C37" s="179"/>
      <c r="D37" s="165" t="s">
        <v>23</v>
      </c>
      <c r="E37" s="165" t="s">
        <v>27</v>
      </c>
      <c r="F37" s="180" t="s">
        <v>27</v>
      </c>
      <c r="G37" s="178"/>
      <c r="H37" s="179"/>
      <c r="I37" s="180" t="s">
        <v>27</v>
      </c>
      <c r="J37" s="178"/>
      <c r="K37" s="179"/>
    </row>
    <row r="38" spans="1:11" ht="36" customHeight="1" x14ac:dyDescent="0.25">
      <c r="A38" s="180" t="s">
        <v>56</v>
      </c>
      <c r="B38" s="178"/>
      <c r="C38" s="179"/>
      <c r="D38" s="165" t="s">
        <v>23</v>
      </c>
      <c r="E38" s="165" t="s">
        <v>34</v>
      </c>
      <c r="F38" s="180" t="s">
        <v>34</v>
      </c>
      <c r="G38" s="178"/>
      <c r="H38" s="179"/>
      <c r="I38" s="180" t="s">
        <v>37</v>
      </c>
      <c r="J38" s="178"/>
      <c r="K38" s="179"/>
    </row>
    <row r="39" spans="1:11" ht="17.100000000000001" customHeight="1" x14ac:dyDescent="0.25">
      <c r="A39" s="181" t="s">
        <v>188</v>
      </c>
      <c r="B39" s="182"/>
      <c r="C39" s="182"/>
      <c r="D39" s="182"/>
      <c r="E39" s="182"/>
      <c r="F39" s="182"/>
      <c r="G39" s="182"/>
      <c r="H39" s="182"/>
      <c r="I39" s="182"/>
      <c r="J39" s="182"/>
      <c r="K39" s="183"/>
    </row>
    <row r="40" spans="1:11" ht="289.5" customHeight="1" x14ac:dyDescent="0.25">
      <c r="A40" s="181" t="s">
        <v>189</v>
      </c>
      <c r="B40" s="182"/>
      <c r="C40" s="182"/>
      <c r="D40" s="182"/>
      <c r="E40" s="182"/>
      <c r="F40" s="182"/>
      <c r="G40" s="182"/>
      <c r="H40" s="182"/>
      <c r="I40" s="182"/>
      <c r="J40" s="182"/>
      <c r="K40" s="183"/>
    </row>
    <row r="41" spans="1:11" ht="409.6" hidden="1" customHeight="1" x14ac:dyDescent="0.25">
      <c r="A41" s="167"/>
      <c r="B41" s="168"/>
      <c r="C41" s="168"/>
      <c r="D41" s="168"/>
      <c r="E41" s="168"/>
      <c r="F41" s="168"/>
      <c r="G41" s="168"/>
      <c r="H41" s="168"/>
      <c r="I41" s="168"/>
      <c r="J41" s="168"/>
      <c r="K41" s="169"/>
    </row>
    <row r="42" spans="1:11" x14ac:dyDescent="0.25">
      <c r="A42" s="180" t="s">
        <v>162</v>
      </c>
      <c r="B42" s="178"/>
      <c r="C42" s="179"/>
      <c r="D42" s="165" t="s">
        <v>12</v>
      </c>
      <c r="E42" s="165" t="s">
        <v>16</v>
      </c>
      <c r="F42" s="180" t="s">
        <v>17</v>
      </c>
      <c r="G42" s="178"/>
      <c r="H42" s="179"/>
      <c r="I42" s="180" t="s">
        <v>18</v>
      </c>
      <c r="J42" s="178"/>
      <c r="K42" s="179"/>
    </row>
    <row r="43" spans="1:11" ht="36.75" customHeight="1" x14ac:dyDescent="0.25">
      <c r="A43" s="180" t="s">
        <v>52</v>
      </c>
      <c r="B43" s="178"/>
      <c r="C43" s="179"/>
      <c r="D43" s="165" t="s">
        <v>20</v>
      </c>
      <c r="E43" s="165" t="s">
        <v>63</v>
      </c>
      <c r="F43" s="180" t="s">
        <v>63</v>
      </c>
      <c r="G43" s="178"/>
      <c r="H43" s="179"/>
      <c r="I43" s="180" t="s">
        <v>63</v>
      </c>
      <c r="J43" s="178"/>
      <c r="K43" s="179"/>
    </row>
    <row r="44" spans="1:11" ht="23.25" customHeight="1" x14ac:dyDescent="0.25">
      <c r="A44" s="180" t="s">
        <v>48</v>
      </c>
      <c r="B44" s="178"/>
      <c r="C44" s="179"/>
      <c r="D44" s="165" t="s">
        <v>23</v>
      </c>
      <c r="E44" s="165" t="s">
        <v>36</v>
      </c>
      <c r="F44" s="180" t="s">
        <v>36</v>
      </c>
      <c r="G44" s="178"/>
      <c r="H44" s="179"/>
      <c r="I44" s="180" t="s">
        <v>36</v>
      </c>
      <c r="J44" s="178"/>
      <c r="K44" s="179"/>
    </row>
    <row r="45" spans="1:11" ht="30.75" customHeight="1" x14ac:dyDescent="0.25">
      <c r="A45" s="180" t="s">
        <v>62</v>
      </c>
      <c r="B45" s="178"/>
      <c r="C45" s="179"/>
      <c r="D45" s="165" t="s">
        <v>23</v>
      </c>
      <c r="E45" s="165" t="s">
        <v>38</v>
      </c>
      <c r="F45" s="180" t="s">
        <v>38</v>
      </c>
      <c r="G45" s="178"/>
      <c r="H45" s="179"/>
      <c r="I45" s="180" t="s">
        <v>38</v>
      </c>
      <c r="J45" s="178"/>
      <c r="K45" s="179"/>
    </row>
    <row r="46" spans="1:11" ht="34.5" customHeight="1" x14ac:dyDescent="0.25">
      <c r="A46" s="180" t="s">
        <v>64</v>
      </c>
      <c r="B46" s="178"/>
      <c r="C46" s="179"/>
      <c r="D46" s="165" t="s">
        <v>20</v>
      </c>
      <c r="E46" s="165" t="s">
        <v>65</v>
      </c>
      <c r="F46" s="180" t="s">
        <v>65</v>
      </c>
      <c r="G46" s="178"/>
      <c r="H46" s="179"/>
      <c r="I46" s="180" t="s">
        <v>65</v>
      </c>
      <c r="J46" s="178"/>
      <c r="K46" s="179"/>
    </row>
    <row r="47" spans="1:11" ht="409.6" hidden="1" customHeight="1" x14ac:dyDescent="0.25">
      <c r="A47" s="167"/>
      <c r="B47" s="168"/>
      <c r="C47" s="168"/>
      <c r="D47" s="168"/>
      <c r="E47" s="168"/>
      <c r="F47" s="168"/>
      <c r="G47" s="168"/>
      <c r="H47" s="168"/>
      <c r="I47" s="168"/>
      <c r="J47" s="168"/>
      <c r="K47" s="169"/>
    </row>
    <row r="48" spans="1:11" ht="17.100000000000001" customHeight="1" x14ac:dyDescent="0.25">
      <c r="A48" s="181" t="s">
        <v>190</v>
      </c>
      <c r="B48" s="182"/>
      <c r="C48" s="182"/>
      <c r="D48" s="182"/>
      <c r="E48" s="182"/>
      <c r="F48" s="182"/>
      <c r="G48" s="182"/>
      <c r="H48" s="182"/>
      <c r="I48" s="182"/>
      <c r="J48" s="182"/>
      <c r="K48" s="183"/>
    </row>
    <row r="49" spans="1:11" ht="240.75" customHeight="1" x14ac:dyDescent="0.25">
      <c r="A49" s="181" t="s">
        <v>191</v>
      </c>
      <c r="B49" s="182"/>
      <c r="C49" s="182"/>
      <c r="D49" s="182"/>
      <c r="E49" s="182"/>
      <c r="F49" s="182"/>
      <c r="G49" s="182"/>
      <c r="H49" s="182"/>
      <c r="I49" s="182"/>
      <c r="J49" s="182"/>
      <c r="K49" s="183"/>
    </row>
    <row r="50" spans="1:11" ht="9.75" customHeight="1" x14ac:dyDescent="0.25">
      <c r="A50" s="167"/>
      <c r="B50" s="168"/>
      <c r="C50" s="168"/>
      <c r="D50" s="168"/>
      <c r="E50" s="168"/>
      <c r="F50" s="168"/>
      <c r="G50" s="168"/>
      <c r="H50" s="168"/>
      <c r="I50" s="168"/>
      <c r="J50" s="168"/>
      <c r="K50" s="169"/>
    </row>
    <row r="51" spans="1:11" x14ac:dyDescent="0.25">
      <c r="A51" s="180" t="s">
        <v>162</v>
      </c>
      <c r="B51" s="178"/>
      <c r="C51" s="179"/>
      <c r="D51" s="165" t="s">
        <v>12</v>
      </c>
      <c r="E51" s="165" t="s">
        <v>16</v>
      </c>
      <c r="F51" s="180" t="s">
        <v>17</v>
      </c>
      <c r="G51" s="178"/>
      <c r="H51" s="179"/>
      <c r="I51" s="180" t="s">
        <v>18</v>
      </c>
      <c r="J51" s="178"/>
      <c r="K51" s="179"/>
    </row>
    <row r="52" spans="1:11" ht="35.25" customHeight="1" x14ac:dyDescent="0.25">
      <c r="A52" s="180" t="s">
        <v>68</v>
      </c>
      <c r="B52" s="178"/>
      <c r="C52" s="179"/>
      <c r="D52" s="165" t="s">
        <v>23</v>
      </c>
      <c r="E52" s="165" t="s">
        <v>69</v>
      </c>
      <c r="F52" s="180" t="s">
        <v>69</v>
      </c>
      <c r="G52" s="178"/>
      <c r="H52" s="179"/>
      <c r="I52" s="180" t="s">
        <v>70</v>
      </c>
      <c r="J52" s="178"/>
      <c r="K52" s="179"/>
    </row>
    <row r="53" spans="1:11" ht="35.25" customHeight="1" x14ac:dyDescent="0.25">
      <c r="A53" s="180" t="s">
        <v>52</v>
      </c>
      <c r="B53" s="178"/>
      <c r="C53" s="179"/>
      <c r="D53" s="165" t="s">
        <v>20</v>
      </c>
      <c r="E53" s="165" t="s">
        <v>74</v>
      </c>
      <c r="F53" s="180" t="s">
        <v>74</v>
      </c>
      <c r="G53" s="178"/>
      <c r="H53" s="179"/>
      <c r="I53" s="180" t="s">
        <v>75</v>
      </c>
      <c r="J53" s="178"/>
      <c r="K53" s="179"/>
    </row>
    <row r="54" spans="1:11" ht="22.5" customHeight="1" x14ac:dyDescent="0.25">
      <c r="A54" s="180" t="s">
        <v>48</v>
      </c>
      <c r="B54" s="178"/>
      <c r="C54" s="179"/>
      <c r="D54" s="165" t="s">
        <v>23</v>
      </c>
      <c r="E54" s="165" t="s">
        <v>33</v>
      </c>
      <c r="F54" s="180" t="s">
        <v>26</v>
      </c>
      <c r="G54" s="178"/>
      <c r="H54" s="179"/>
      <c r="I54" s="180" t="s">
        <v>26</v>
      </c>
      <c r="J54" s="178"/>
      <c r="K54" s="179"/>
    </row>
    <row r="55" spans="1:11" ht="18.75" customHeight="1" x14ac:dyDescent="0.25">
      <c r="A55" s="180" t="s">
        <v>71</v>
      </c>
      <c r="B55" s="178"/>
      <c r="C55" s="179"/>
      <c r="D55" s="165" t="s">
        <v>20</v>
      </c>
      <c r="E55" s="165" t="s">
        <v>72</v>
      </c>
      <c r="F55" s="180" t="s">
        <v>72</v>
      </c>
      <c r="G55" s="178"/>
      <c r="H55" s="179"/>
      <c r="I55" s="180" t="s">
        <v>73</v>
      </c>
      <c r="J55" s="178"/>
      <c r="K55" s="179"/>
    </row>
    <row r="56" spans="1:11" ht="17.100000000000001" customHeight="1" x14ac:dyDescent="0.25">
      <c r="A56" s="181" t="s">
        <v>192</v>
      </c>
      <c r="B56" s="182"/>
      <c r="C56" s="182"/>
      <c r="D56" s="182"/>
      <c r="E56" s="182"/>
      <c r="F56" s="182"/>
      <c r="G56" s="182"/>
      <c r="H56" s="182"/>
      <c r="I56" s="182"/>
      <c r="J56" s="182"/>
      <c r="K56" s="183"/>
    </row>
    <row r="57" spans="1:11" ht="129" customHeight="1" x14ac:dyDescent="0.25">
      <c r="A57" s="181" t="s">
        <v>193</v>
      </c>
      <c r="B57" s="182"/>
      <c r="C57" s="182"/>
      <c r="D57" s="182"/>
      <c r="E57" s="182"/>
      <c r="F57" s="182"/>
      <c r="G57" s="182"/>
      <c r="H57" s="182"/>
      <c r="I57" s="182"/>
      <c r="J57" s="182"/>
      <c r="K57" s="183"/>
    </row>
    <row r="58" spans="1:11" ht="409.6" hidden="1" customHeight="1" x14ac:dyDescent="0.25">
      <c r="A58" s="167"/>
      <c r="B58" s="168"/>
      <c r="C58" s="168"/>
      <c r="D58" s="168"/>
      <c r="E58" s="168"/>
      <c r="F58" s="168"/>
      <c r="G58" s="168"/>
      <c r="H58" s="168"/>
      <c r="I58" s="168"/>
      <c r="J58" s="168"/>
      <c r="K58" s="169"/>
    </row>
    <row r="59" spans="1:11" x14ac:dyDescent="0.25">
      <c r="A59" s="180" t="s">
        <v>162</v>
      </c>
      <c r="B59" s="178"/>
      <c r="C59" s="179"/>
      <c r="D59" s="165" t="s">
        <v>12</v>
      </c>
      <c r="E59" s="165" t="s">
        <v>16</v>
      </c>
      <c r="F59" s="180" t="s">
        <v>17</v>
      </c>
      <c r="G59" s="178"/>
      <c r="H59" s="179"/>
      <c r="I59" s="180" t="s">
        <v>18</v>
      </c>
      <c r="J59" s="178"/>
      <c r="K59" s="179"/>
    </row>
    <row r="60" spans="1:11" ht="35.25" customHeight="1" x14ac:dyDescent="0.25">
      <c r="A60" s="180" t="s">
        <v>78</v>
      </c>
      <c r="B60" s="178"/>
      <c r="C60" s="179"/>
      <c r="D60" s="165" t="s">
        <v>20</v>
      </c>
      <c r="E60" s="165" t="s">
        <v>79</v>
      </c>
      <c r="F60" s="180" t="s">
        <v>79</v>
      </c>
      <c r="G60" s="178"/>
      <c r="H60" s="179"/>
      <c r="I60" s="180" t="s">
        <v>79</v>
      </c>
      <c r="J60" s="178"/>
      <c r="K60" s="179"/>
    </row>
    <row r="61" spans="1:11" ht="37.5" customHeight="1" x14ac:dyDescent="0.25">
      <c r="A61" s="181" t="s">
        <v>194</v>
      </c>
      <c r="B61" s="182"/>
      <c r="C61" s="182"/>
      <c r="D61" s="182"/>
      <c r="E61" s="182"/>
      <c r="F61" s="182"/>
      <c r="G61" s="182"/>
      <c r="H61" s="182"/>
      <c r="I61" s="182"/>
      <c r="J61" s="182"/>
      <c r="K61" s="183"/>
    </row>
    <row r="62" spans="1:11" ht="231.75" customHeight="1" x14ac:dyDescent="0.25">
      <c r="A62" s="181" t="s">
        <v>179</v>
      </c>
      <c r="B62" s="182"/>
      <c r="C62" s="182"/>
      <c r="D62" s="182"/>
      <c r="E62" s="182"/>
      <c r="F62" s="182"/>
      <c r="G62" s="182"/>
      <c r="H62" s="182"/>
      <c r="I62" s="182"/>
      <c r="J62" s="182"/>
      <c r="K62" s="183"/>
    </row>
    <row r="63" spans="1:11" ht="236.25" customHeight="1" x14ac:dyDescent="0.25">
      <c r="A63" s="181" t="s">
        <v>178</v>
      </c>
      <c r="B63" s="184"/>
      <c r="C63" s="184"/>
      <c r="D63" s="184"/>
      <c r="E63" s="184"/>
      <c r="F63" s="184"/>
      <c r="G63" s="184"/>
      <c r="H63" s="184"/>
      <c r="I63" s="184"/>
      <c r="J63" s="184"/>
      <c r="K63" s="185"/>
    </row>
    <row r="64" spans="1:11" ht="12" customHeight="1" x14ac:dyDescent="0.25">
      <c r="A64" s="167"/>
      <c r="B64" s="168"/>
      <c r="C64" s="168"/>
      <c r="D64" s="168"/>
      <c r="E64" s="168"/>
      <c r="F64" s="168"/>
      <c r="G64" s="168"/>
      <c r="H64" s="168"/>
      <c r="I64" s="168"/>
      <c r="J64" s="168"/>
      <c r="K64" s="169"/>
    </row>
    <row r="65" spans="1:11" x14ac:dyDescent="0.25">
      <c r="A65" s="180" t="s">
        <v>162</v>
      </c>
      <c r="B65" s="178"/>
      <c r="C65" s="179"/>
      <c r="D65" s="165" t="s">
        <v>12</v>
      </c>
      <c r="E65" s="165" t="s">
        <v>16</v>
      </c>
      <c r="F65" s="180" t="s">
        <v>17</v>
      </c>
      <c r="G65" s="178"/>
      <c r="H65" s="179"/>
      <c r="I65" s="180" t="s">
        <v>18</v>
      </c>
      <c r="J65" s="178"/>
      <c r="K65" s="179"/>
    </row>
    <row r="66" spans="1:11" ht="34.5" customHeight="1" x14ac:dyDescent="0.25">
      <c r="A66" s="180" t="s">
        <v>89</v>
      </c>
      <c r="B66" s="178"/>
      <c r="C66" s="179"/>
      <c r="D66" s="165" t="s">
        <v>20</v>
      </c>
      <c r="E66" s="165" t="s">
        <v>90</v>
      </c>
      <c r="F66" s="180" t="s">
        <v>91</v>
      </c>
      <c r="G66" s="178"/>
      <c r="H66" s="179"/>
      <c r="I66" s="180" t="s">
        <v>92</v>
      </c>
      <c r="J66" s="178"/>
      <c r="K66" s="179"/>
    </row>
    <row r="67" spans="1:11" ht="34.5" customHeight="1" x14ac:dyDescent="0.25">
      <c r="A67" s="180" t="s">
        <v>52</v>
      </c>
      <c r="B67" s="178"/>
      <c r="C67" s="179"/>
      <c r="D67" s="165" t="s">
        <v>20</v>
      </c>
      <c r="E67" s="165" t="s">
        <v>86</v>
      </c>
      <c r="F67" s="180" t="s">
        <v>87</v>
      </c>
      <c r="G67" s="178"/>
      <c r="H67" s="179"/>
      <c r="I67" s="180" t="s">
        <v>88</v>
      </c>
      <c r="J67" s="178"/>
      <c r="K67" s="179"/>
    </row>
    <row r="68" spans="1:11" ht="21" customHeight="1" x14ac:dyDescent="0.25">
      <c r="A68" s="180" t="s">
        <v>48</v>
      </c>
      <c r="B68" s="178"/>
      <c r="C68" s="179"/>
      <c r="D68" s="165" t="s">
        <v>23</v>
      </c>
      <c r="E68" s="165" t="s">
        <v>82</v>
      </c>
      <c r="F68" s="180" t="s">
        <v>83</v>
      </c>
      <c r="G68" s="178"/>
      <c r="H68" s="179"/>
      <c r="I68" s="180" t="s">
        <v>31</v>
      </c>
      <c r="J68" s="178"/>
      <c r="K68" s="179"/>
    </row>
    <row r="69" spans="1:11" ht="34.5" customHeight="1" x14ac:dyDescent="0.25">
      <c r="A69" s="180" t="s">
        <v>84</v>
      </c>
      <c r="B69" s="178"/>
      <c r="C69" s="179"/>
      <c r="D69" s="165" t="s">
        <v>23</v>
      </c>
      <c r="E69" s="165" t="s">
        <v>37</v>
      </c>
      <c r="F69" s="180" t="s">
        <v>38</v>
      </c>
      <c r="G69" s="178"/>
      <c r="H69" s="179"/>
      <c r="I69" s="180" t="s">
        <v>85</v>
      </c>
      <c r="J69" s="178"/>
      <c r="K69" s="179"/>
    </row>
    <row r="70" spans="1:11" ht="409.6" hidden="1" customHeight="1" x14ac:dyDescent="0.25">
      <c r="A70" s="167"/>
      <c r="B70" s="168"/>
      <c r="C70" s="168"/>
      <c r="D70" s="168"/>
      <c r="E70" s="168"/>
      <c r="F70" s="168"/>
      <c r="G70" s="168"/>
      <c r="H70" s="168"/>
      <c r="I70" s="168"/>
      <c r="J70" s="168"/>
      <c r="K70" s="169"/>
    </row>
    <row r="71" spans="1:11" ht="409.6" hidden="1" customHeight="1" x14ac:dyDescent="0.25">
      <c r="A71" s="167"/>
      <c r="B71" s="168"/>
      <c r="C71" s="168"/>
      <c r="D71" s="168"/>
      <c r="E71" s="168"/>
      <c r="F71" s="168"/>
      <c r="G71" s="168"/>
      <c r="H71" s="168"/>
      <c r="I71" s="168"/>
      <c r="J71" s="168"/>
      <c r="K71" s="169"/>
    </row>
    <row r="72" spans="1:11" ht="32.25" customHeight="1" x14ac:dyDescent="0.25">
      <c r="A72" s="181" t="s">
        <v>195</v>
      </c>
      <c r="B72" s="182"/>
      <c r="C72" s="182"/>
      <c r="D72" s="182"/>
      <c r="E72" s="182"/>
      <c r="F72" s="182"/>
      <c r="G72" s="182"/>
      <c r="H72" s="182"/>
      <c r="I72" s="182"/>
      <c r="J72" s="182"/>
      <c r="K72" s="183"/>
    </row>
    <row r="73" spans="1:11" ht="71.25" customHeight="1" x14ac:dyDescent="0.25">
      <c r="A73" s="181" t="s">
        <v>196</v>
      </c>
      <c r="B73" s="182"/>
      <c r="C73" s="182"/>
      <c r="D73" s="182"/>
      <c r="E73" s="182"/>
      <c r="F73" s="182"/>
      <c r="G73" s="182"/>
      <c r="H73" s="182"/>
      <c r="I73" s="182"/>
      <c r="J73" s="182"/>
      <c r="K73" s="183"/>
    </row>
    <row r="74" spans="1:11" x14ac:dyDescent="0.25">
      <c r="A74" s="180" t="s">
        <v>162</v>
      </c>
      <c r="B74" s="178"/>
      <c r="C74" s="179"/>
      <c r="D74" s="165" t="s">
        <v>12</v>
      </c>
      <c r="E74" s="165" t="s">
        <v>16</v>
      </c>
      <c r="F74" s="180" t="s">
        <v>17</v>
      </c>
      <c r="G74" s="178"/>
      <c r="H74" s="179"/>
      <c r="I74" s="180" t="s">
        <v>18</v>
      </c>
      <c r="J74" s="178"/>
      <c r="K74" s="179"/>
    </row>
    <row r="75" spans="1:11" ht="33.75" customHeight="1" x14ac:dyDescent="0.25">
      <c r="A75" s="180" t="s">
        <v>101</v>
      </c>
      <c r="B75" s="178"/>
      <c r="C75" s="179"/>
      <c r="D75" s="165" t="s">
        <v>23</v>
      </c>
      <c r="E75" s="165" t="s">
        <v>28</v>
      </c>
      <c r="F75" s="180" t="s">
        <v>28</v>
      </c>
      <c r="G75" s="178"/>
      <c r="H75" s="179"/>
      <c r="I75" s="180" t="s">
        <v>28</v>
      </c>
      <c r="J75" s="178"/>
      <c r="K75" s="179"/>
    </row>
    <row r="76" spans="1:11" ht="36" customHeight="1" x14ac:dyDescent="0.25">
      <c r="A76" s="180" t="s">
        <v>102</v>
      </c>
      <c r="B76" s="178"/>
      <c r="C76" s="179"/>
      <c r="D76" s="165" t="s">
        <v>20</v>
      </c>
      <c r="E76" s="165" t="s">
        <v>103</v>
      </c>
      <c r="F76" s="180" t="s">
        <v>104</v>
      </c>
      <c r="G76" s="178"/>
      <c r="H76" s="179"/>
      <c r="I76" s="180" t="s">
        <v>104</v>
      </c>
      <c r="J76" s="178"/>
      <c r="K76" s="179"/>
    </row>
    <row r="77" spans="1:11" ht="24" customHeight="1" x14ac:dyDescent="0.25">
      <c r="A77" s="181" t="s">
        <v>185</v>
      </c>
      <c r="B77" s="182"/>
      <c r="C77" s="182"/>
      <c r="D77" s="182"/>
      <c r="E77" s="182"/>
      <c r="F77" s="182"/>
      <c r="G77" s="182"/>
      <c r="H77" s="182"/>
      <c r="I77" s="182"/>
      <c r="J77" s="182"/>
      <c r="K77" s="183"/>
    </row>
    <row r="78" spans="1:11" ht="35.25" customHeight="1" x14ac:dyDescent="0.25">
      <c r="A78" s="181" t="s">
        <v>197</v>
      </c>
      <c r="B78" s="182"/>
      <c r="C78" s="182"/>
      <c r="D78" s="182"/>
      <c r="E78" s="182"/>
      <c r="F78" s="182"/>
      <c r="G78" s="182"/>
      <c r="H78" s="182"/>
      <c r="I78" s="182"/>
      <c r="J78" s="182"/>
      <c r="K78" s="183"/>
    </row>
    <row r="79" spans="1:11" ht="227.25" customHeight="1" x14ac:dyDescent="0.25">
      <c r="A79" s="181" t="s">
        <v>198</v>
      </c>
      <c r="B79" s="182"/>
      <c r="C79" s="182"/>
      <c r="D79" s="182"/>
      <c r="E79" s="182"/>
      <c r="F79" s="182"/>
      <c r="G79" s="182"/>
      <c r="H79" s="182"/>
      <c r="I79" s="182"/>
      <c r="J79" s="182"/>
      <c r="K79" s="183"/>
    </row>
    <row r="80" spans="1:11" ht="9.75" customHeight="1" x14ac:dyDescent="0.25">
      <c r="A80" s="167"/>
      <c r="B80" s="168"/>
      <c r="C80" s="168"/>
      <c r="D80" s="168"/>
      <c r="E80" s="168"/>
      <c r="F80" s="168"/>
      <c r="G80" s="168"/>
      <c r="H80" s="168"/>
      <c r="I80" s="168"/>
      <c r="J80" s="168"/>
      <c r="K80" s="169"/>
    </row>
    <row r="81" spans="1:11" x14ac:dyDescent="0.25">
      <c r="A81" s="180" t="s">
        <v>162</v>
      </c>
      <c r="B81" s="178"/>
      <c r="C81" s="179"/>
      <c r="D81" s="165" t="s">
        <v>12</v>
      </c>
      <c r="E81" s="165" t="s">
        <v>16</v>
      </c>
      <c r="F81" s="180" t="s">
        <v>17</v>
      </c>
      <c r="G81" s="178"/>
      <c r="H81" s="179"/>
      <c r="I81" s="180" t="s">
        <v>18</v>
      </c>
      <c r="J81" s="178"/>
      <c r="K81" s="179"/>
    </row>
    <row r="82" spans="1:11" ht="21.75" customHeight="1" x14ac:dyDescent="0.25">
      <c r="A82" s="180" t="s">
        <v>107</v>
      </c>
      <c r="B82" s="178"/>
      <c r="C82" s="179"/>
      <c r="D82" s="165" t="s">
        <v>23</v>
      </c>
      <c r="E82" s="165" t="s">
        <v>35</v>
      </c>
      <c r="F82" s="180" t="s">
        <v>35</v>
      </c>
      <c r="G82" s="178"/>
      <c r="H82" s="179"/>
      <c r="I82" s="180" t="s">
        <v>35</v>
      </c>
      <c r="J82" s="178"/>
      <c r="K82" s="179"/>
    </row>
    <row r="83" spans="1:11" ht="31.5" customHeight="1" x14ac:dyDescent="0.25">
      <c r="A83" s="180" t="s">
        <v>108</v>
      </c>
      <c r="B83" s="178"/>
      <c r="C83" s="179"/>
      <c r="D83" s="165" t="s">
        <v>23</v>
      </c>
      <c r="E83" s="165" t="s">
        <v>25</v>
      </c>
      <c r="F83" s="180" t="s">
        <v>25</v>
      </c>
      <c r="G83" s="178"/>
      <c r="H83" s="179"/>
      <c r="I83" s="180" t="s">
        <v>25</v>
      </c>
      <c r="J83" s="178"/>
      <c r="K83" s="179"/>
    </row>
    <row r="84" spans="1:11" ht="33.75" customHeight="1" x14ac:dyDescent="0.25">
      <c r="A84" s="180" t="s">
        <v>111</v>
      </c>
      <c r="B84" s="178"/>
      <c r="C84" s="179"/>
      <c r="D84" s="165" t="s">
        <v>20</v>
      </c>
      <c r="E84" s="165" t="s">
        <v>112</v>
      </c>
      <c r="F84" s="180" t="s">
        <v>112</v>
      </c>
      <c r="G84" s="178"/>
      <c r="H84" s="179"/>
      <c r="I84" s="180" t="s">
        <v>112</v>
      </c>
      <c r="J84" s="178"/>
      <c r="K84" s="179"/>
    </row>
    <row r="85" spans="1:11" ht="38.25" customHeight="1" x14ac:dyDescent="0.25">
      <c r="A85" s="180" t="s">
        <v>109</v>
      </c>
      <c r="B85" s="178"/>
      <c r="C85" s="179"/>
      <c r="D85" s="165" t="s">
        <v>20</v>
      </c>
      <c r="E85" s="165" t="s">
        <v>86</v>
      </c>
      <c r="F85" s="180" t="s">
        <v>110</v>
      </c>
      <c r="G85" s="178"/>
      <c r="H85" s="179"/>
      <c r="I85" s="180" t="s">
        <v>110</v>
      </c>
      <c r="J85" s="178"/>
      <c r="K85" s="179"/>
    </row>
    <row r="86" spans="1:11" ht="409.6" hidden="1" customHeight="1" x14ac:dyDescent="0.25">
      <c r="A86" s="167"/>
      <c r="B86" s="168"/>
      <c r="C86" s="168"/>
      <c r="D86" s="168"/>
      <c r="E86" s="168"/>
      <c r="F86" s="168"/>
      <c r="G86" s="168"/>
      <c r="H86" s="168"/>
      <c r="I86" s="168"/>
      <c r="J86" s="168"/>
      <c r="K86" s="169"/>
    </row>
    <row r="87" spans="1:11" ht="6" customHeight="1" x14ac:dyDescent="0.25">
      <c r="A87" s="170"/>
      <c r="B87" s="171"/>
      <c r="C87" s="171"/>
      <c r="D87" s="171"/>
      <c r="E87" s="171"/>
      <c r="F87" s="171"/>
      <c r="G87" s="171"/>
      <c r="H87" s="171"/>
      <c r="I87" s="171"/>
      <c r="J87" s="171"/>
      <c r="K87" s="172"/>
    </row>
    <row r="88" spans="1:11" ht="409.6" hidden="1" customHeight="1" x14ac:dyDescent="0.25">
      <c r="A88" s="168"/>
      <c r="B88" s="168"/>
      <c r="C88" s="168"/>
      <c r="D88" s="168"/>
      <c r="E88" s="168"/>
      <c r="F88" s="168"/>
      <c r="G88" s="168"/>
      <c r="H88" s="168"/>
      <c r="I88" s="168"/>
      <c r="J88" s="168"/>
      <c r="K88" s="168"/>
    </row>
    <row r="89" spans="1:11" ht="31.5" x14ac:dyDescent="0.25">
      <c r="A89" s="173" t="s">
        <v>159</v>
      </c>
      <c r="B89" s="180" t="s">
        <v>114</v>
      </c>
      <c r="C89" s="178"/>
      <c r="D89" s="178"/>
      <c r="E89" s="178"/>
      <c r="F89" s="179"/>
      <c r="G89" s="177" t="s">
        <v>160</v>
      </c>
      <c r="H89" s="178"/>
      <c r="I89" s="178"/>
      <c r="J89" s="179"/>
      <c r="K89" s="165" t="s">
        <v>113</v>
      </c>
    </row>
    <row r="90" spans="1:11" ht="17.100000000000001" customHeight="1" x14ac:dyDescent="0.25">
      <c r="A90" s="181" t="s">
        <v>181</v>
      </c>
      <c r="B90" s="182"/>
      <c r="C90" s="182"/>
      <c r="D90" s="182"/>
      <c r="E90" s="182"/>
      <c r="F90" s="182"/>
      <c r="G90" s="182"/>
      <c r="H90" s="182"/>
      <c r="I90" s="182"/>
      <c r="J90" s="182"/>
      <c r="K90" s="183"/>
    </row>
    <row r="91" spans="1:11" ht="156.75" customHeight="1" x14ac:dyDescent="0.25">
      <c r="A91" s="181" t="s">
        <v>199</v>
      </c>
      <c r="B91" s="182"/>
      <c r="C91" s="182"/>
      <c r="D91" s="182"/>
      <c r="E91" s="182"/>
      <c r="F91" s="182"/>
      <c r="G91" s="182"/>
      <c r="H91" s="182"/>
      <c r="I91" s="182"/>
      <c r="J91" s="182"/>
      <c r="K91" s="183"/>
    </row>
    <row r="92" spans="1:11" x14ac:dyDescent="0.25">
      <c r="A92" s="180" t="s">
        <v>161</v>
      </c>
      <c r="B92" s="178"/>
      <c r="C92" s="179"/>
      <c r="D92" s="165" t="s">
        <v>12</v>
      </c>
      <c r="E92" s="165" t="s">
        <v>16</v>
      </c>
      <c r="F92" s="180" t="s">
        <v>17</v>
      </c>
      <c r="G92" s="178"/>
      <c r="H92" s="179"/>
      <c r="I92" s="180" t="s">
        <v>18</v>
      </c>
      <c r="J92" s="178"/>
      <c r="K92" s="179"/>
    </row>
    <row r="93" spans="1:11" ht="38.25" customHeight="1" x14ac:dyDescent="0.25">
      <c r="A93" s="180" t="s">
        <v>115</v>
      </c>
      <c r="B93" s="178"/>
      <c r="C93" s="179"/>
      <c r="D93" s="165" t="s">
        <v>23</v>
      </c>
      <c r="E93" s="165" t="s">
        <v>116</v>
      </c>
      <c r="F93" s="180" t="s">
        <v>116</v>
      </c>
      <c r="G93" s="178"/>
      <c r="H93" s="179"/>
      <c r="I93" s="180" t="s">
        <v>116</v>
      </c>
      <c r="J93" s="178"/>
      <c r="K93" s="179"/>
    </row>
    <row r="94" spans="1:11" ht="34.5" customHeight="1" x14ac:dyDescent="0.25">
      <c r="A94" s="181" t="s">
        <v>200</v>
      </c>
      <c r="B94" s="182"/>
      <c r="C94" s="182"/>
      <c r="D94" s="182"/>
      <c r="E94" s="182"/>
      <c r="F94" s="182"/>
      <c r="G94" s="182"/>
      <c r="H94" s="182"/>
      <c r="I94" s="182"/>
      <c r="J94" s="182"/>
      <c r="K94" s="183"/>
    </row>
    <row r="95" spans="1:11" ht="57" customHeight="1" x14ac:dyDescent="0.25">
      <c r="A95" s="181" t="s">
        <v>201</v>
      </c>
      <c r="B95" s="182"/>
      <c r="C95" s="182"/>
      <c r="D95" s="182"/>
      <c r="E95" s="182"/>
      <c r="F95" s="182"/>
      <c r="G95" s="182"/>
      <c r="H95" s="182"/>
      <c r="I95" s="182"/>
      <c r="J95" s="182"/>
      <c r="K95" s="183"/>
    </row>
    <row r="96" spans="1:11" x14ac:dyDescent="0.25">
      <c r="A96" s="180" t="s">
        <v>162</v>
      </c>
      <c r="B96" s="178"/>
      <c r="C96" s="179"/>
      <c r="D96" s="165" t="s">
        <v>12</v>
      </c>
      <c r="E96" s="165" t="s">
        <v>16</v>
      </c>
      <c r="F96" s="180" t="s">
        <v>17</v>
      </c>
      <c r="G96" s="178"/>
      <c r="H96" s="179"/>
      <c r="I96" s="180" t="s">
        <v>18</v>
      </c>
      <c r="J96" s="178"/>
      <c r="K96" s="179"/>
    </row>
    <row r="97" spans="1:11" ht="54.75" customHeight="1" x14ac:dyDescent="0.25">
      <c r="A97" s="180" t="s">
        <v>119</v>
      </c>
      <c r="B97" s="178"/>
      <c r="C97" s="179"/>
      <c r="D97" s="165" t="s">
        <v>19</v>
      </c>
      <c r="E97" s="165" t="s">
        <v>120</v>
      </c>
      <c r="F97" s="180" t="s">
        <v>120</v>
      </c>
      <c r="G97" s="178"/>
      <c r="H97" s="179"/>
      <c r="I97" s="180" t="s">
        <v>120</v>
      </c>
      <c r="J97" s="178"/>
      <c r="K97" s="179"/>
    </row>
    <row r="98" spans="1:11" ht="21.95" customHeight="1" x14ac:dyDescent="0.25">
      <c r="A98" s="181" t="s">
        <v>185</v>
      </c>
      <c r="B98" s="182"/>
      <c r="C98" s="182"/>
      <c r="D98" s="182"/>
      <c r="E98" s="182"/>
      <c r="F98" s="182"/>
      <c r="G98" s="182"/>
      <c r="H98" s="182"/>
      <c r="I98" s="182"/>
      <c r="J98" s="182"/>
      <c r="K98" s="183"/>
    </row>
    <row r="99" spans="1:11" ht="17.100000000000001" customHeight="1" x14ac:dyDescent="0.25">
      <c r="A99" s="181" t="s">
        <v>202</v>
      </c>
      <c r="B99" s="182"/>
      <c r="C99" s="182"/>
      <c r="D99" s="182"/>
      <c r="E99" s="182"/>
      <c r="F99" s="182"/>
      <c r="G99" s="182"/>
      <c r="H99" s="182"/>
      <c r="I99" s="182"/>
      <c r="J99" s="182"/>
      <c r="K99" s="183"/>
    </row>
    <row r="100" spans="1:11" ht="93" customHeight="1" x14ac:dyDescent="0.25">
      <c r="A100" s="181" t="s">
        <v>203</v>
      </c>
      <c r="B100" s="182"/>
      <c r="C100" s="182"/>
      <c r="D100" s="182"/>
      <c r="E100" s="182"/>
      <c r="F100" s="182"/>
      <c r="G100" s="182"/>
      <c r="H100" s="182"/>
      <c r="I100" s="182"/>
      <c r="J100" s="182"/>
      <c r="K100" s="183"/>
    </row>
    <row r="101" spans="1:11" ht="11.25" customHeight="1" x14ac:dyDescent="0.25">
      <c r="A101" s="167"/>
      <c r="B101" s="168"/>
      <c r="C101" s="168"/>
      <c r="D101" s="168"/>
      <c r="E101" s="168"/>
      <c r="F101" s="168"/>
      <c r="G101" s="168"/>
      <c r="H101" s="168"/>
      <c r="I101" s="168"/>
      <c r="J101" s="168"/>
      <c r="K101" s="169"/>
    </row>
    <row r="102" spans="1:11" x14ac:dyDescent="0.25">
      <c r="A102" s="180" t="s">
        <v>162</v>
      </c>
      <c r="B102" s="178"/>
      <c r="C102" s="179"/>
      <c r="D102" s="165" t="s">
        <v>12</v>
      </c>
      <c r="E102" s="165" t="s">
        <v>16</v>
      </c>
      <c r="F102" s="180" t="s">
        <v>17</v>
      </c>
      <c r="G102" s="178"/>
      <c r="H102" s="179"/>
      <c r="I102" s="180" t="s">
        <v>18</v>
      </c>
      <c r="J102" s="178"/>
      <c r="K102" s="179"/>
    </row>
    <row r="103" spans="1:11" ht="36.75" customHeight="1" x14ac:dyDescent="0.25">
      <c r="A103" s="180" t="s">
        <v>123</v>
      </c>
      <c r="B103" s="178"/>
      <c r="C103" s="179"/>
      <c r="D103" s="165" t="s">
        <v>23</v>
      </c>
      <c r="E103" s="165">
        <v>9</v>
      </c>
      <c r="F103" s="180">
        <v>9</v>
      </c>
      <c r="G103" s="178"/>
      <c r="H103" s="179"/>
      <c r="I103" s="180">
        <v>9</v>
      </c>
      <c r="J103" s="178"/>
      <c r="K103" s="179"/>
    </row>
    <row r="104" spans="1:11" ht="409.6" hidden="1" customHeight="1" x14ac:dyDescent="0.25">
      <c r="A104" s="167"/>
      <c r="B104" s="168"/>
      <c r="C104" s="168"/>
      <c r="D104" s="168"/>
      <c r="E104" s="168"/>
      <c r="F104" s="168"/>
      <c r="G104" s="168"/>
      <c r="H104" s="168"/>
      <c r="I104" s="168"/>
      <c r="J104" s="168"/>
      <c r="K104" s="169"/>
    </row>
    <row r="105" spans="1:11" ht="6.75" customHeight="1" x14ac:dyDescent="0.25">
      <c r="A105" s="168"/>
      <c r="B105" s="168"/>
      <c r="C105" s="168"/>
      <c r="D105" s="168"/>
      <c r="E105" s="168"/>
      <c r="F105" s="168"/>
      <c r="G105" s="168"/>
      <c r="H105" s="168"/>
      <c r="I105" s="168"/>
      <c r="J105" s="168"/>
      <c r="K105" s="168"/>
    </row>
    <row r="106" spans="1:11" ht="113.25" customHeight="1" x14ac:dyDescent="0.25">
      <c r="A106" s="177" t="s">
        <v>204</v>
      </c>
      <c r="B106" s="178"/>
      <c r="C106" s="178"/>
      <c r="D106" s="178"/>
      <c r="E106" s="178"/>
      <c r="F106" s="178"/>
      <c r="G106" s="178"/>
      <c r="H106" s="178"/>
      <c r="I106" s="178"/>
      <c r="J106" s="178"/>
      <c r="K106" s="179"/>
    </row>
    <row r="107" spans="1:11" ht="5.0999999999999996" customHeight="1" x14ac:dyDescent="0.25">
      <c r="A107" s="168"/>
      <c r="B107" s="168"/>
      <c r="C107" s="168"/>
      <c r="D107" s="168"/>
      <c r="E107" s="168"/>
      <c r="F107" s="168"/>
      <c r="G107" s="168"/>
      <c r="H107" s="168"/>
      <c r="I107" s="168"/>
      <c r="J107" s="168"/>
      <c r="K107" s="168"/>
    </row>
    <row r="108" spans="1:11" ht="44.25" customHeight="1" x14ac:dyDescent="0.25">
      <c r="A108" s="177" t="s">
        <v>205</v>
      </c>
      <c r="B108" s="178"/>
      <c r="C108" s="178"/>
      <c r="D108" s="178"/>
      <c r="E108" s="178"/>
      <c r="F108" s="178"/>
      <c r="G108" s="178"/>
      <c r="H108" s="178"/>
      <c r="I108" s="178"/>
      <c r="J108" s="178"/>
      <c r="K108" s="179"/>
    </row>
    <row r="109" spans="1:11" ht="5.0999999999999996" customHeight="1" x14ac:dyDescent="0.25">
      <c r="A109" s="168"/>
      <c r="B109" s="168"/>
      <c r="C109" s="168"/>
      <c r="D109" s="168"/>
      <c r="E109" s="168"/>
      <c r="F109" s="168"/>
      <c r="G109" s="168"/>
      <c r="H109" s="168"/>
      <c r="I109" s="168"/>
      <c r="J109" s="168"/>
      <c r="K109" s="168"/>
    </row>
    <row r="110" spans="1:11" ht="98.25" customHeight="1" x14ac:dyDescent="0.25">
      <c r="A110" s="177" t="s">
        <v>206</v>
      </c>
      <c r="B110" s="178"/>
      <c r="C110" s="178"/>
      <c r="D110" s="178"/>
      <c r="E110" s="178"/>
      <c r="F110" s="178"/>
      <c r="G110" s="178"/>
      <c r="H110" s="178"/>
      <c r="I110" s="178"/>
      <c r="J110" s="178"/>
      <c r="K110" s="179"/>
    </row>
    <row r="111" spans="1:11" x14ac:dyDescent="0.25">
      <c r="A111" s="168"/>
      <c r="B111" s="168"/>
      <c r="C111" s="168"/>
      <c r="D111" s="168"/>
      <c r="E111" s="168"/>
      <c r="F111" s="168"/>
      <c r="G111" s="168"/>
      <c r="H111" s="168"/>
      <c r="I111" s="168"/>
      <c r="J111" s="168"/>
      <c r="K111" s="168"/>
    </row>
    <row r="112" spans="1:11" x14ac:dyDescent="0.25">
      <c r="A112" s="168"/>
      <c r="B112" s="168"/>
      <c r="C112" s="168"/>
      <c r="D112" s="168"/>
      <c r="E112" s="168"/>
      <c r="F112" s="168"/>
      <c r="G112" s="168"/>
      <c r="H112" s="168"/>
      <c r="I112" s="168"/>
      <c r="J112" s="168"/>
      <c r="K112" s="168"/>
    </row>
    <row r="113" spans="1:11" x14ac:dyDescent="0.25">
      <c r="A113" s="168"/>
      <c r="B113" s="168"/>
      <c r="C113" s="168"/>
      <c r="D113" s="168"/>
      <c r="E113" s="168"/>
      <c r="F113" s="168"/>
      <c r="G113" s="168"/>
      <c r="H113" s="168"/>
      <c r="I113" s="168"/>
      <c r="J113" s="168"/>
      <c r="K113" s="168"/>
    </row>
    <row r="114" spans="1:11" x14ac:dyDescent="0.25">
      <c r="A114" s="168"/>
      <c r="B114" s="168"/>
      <c r="C114" s="168"/>
      <c r="D114" s="168"/>
      <c r="E114" s="168"/>
      <c r="F114" s="168"/>
      <c r="G114" s="168"/>
      <c r="H114" s="168"/>
      <c r="I114" s="168"/>
      <c r="J114" s="168"/>
      <c r="K114" s="168"/>
    </row>
    <row r="115" spans="1:11" x14ac:dyDescent="0.25">
      <c r="A115" s="168"/>
      <c r="B115" s="168"/>
      <c r="C115" s="168"/>
      <c r="D115" s="168"/>
      <c r="E115" s="168"/>
      <c r="F115" s="168"/>
      <c r="G115" s="168"/>
      <c r="H115" s="168"/>
      <c r="I115" s="168"/>
      <c r="J115" s="168"/>
      <c r="K115" s="168"/>
    </row>
    <row r="116" spans="1:11" x14ac:dyDescent="0.25">
      <c r="A116" s="168"/>
      <c r="B116" s="168"/>
      <c r="C116" s="168"/>
      <c r="D116" s="168"/>
      <c r="E116" s="168"/>
      <c r="F116" s="168"/>
      <c r="G116" s="168"/>
      <c r="H116" s="168"/>
      <c r="I116" s="168"/>
      <c r="J116" s="168"/>
      <c r="K116" s="168"/>
    </row>
    <row r="117" spans="1:11" x14ac:dyDescent="0.25">
      <c r="A117" s="168"/>
      <c r="B117" s="168"/>
      <c r="C117" s="168"/>
      <c r="D117" s="168"/>
      <c r="E117" s="168"/>
      <c r="F117" s="168"/>
      <c r="G117" s="168"/>
      <c r="H117" s="168"/>
      <c r="I117" s="168"/>
      <c r="J117" s="168"/>
      <c r="K117" s="168"/>
    </row>
    <row r="118" spans="1:11" x14ac:dyDescent="0.25">
      <c r="A118" s="168"/>
      <c r="B118" s="168"/>
      <c r="C118" s="168"/>
      <c r="D118" s="168"/>
      <c r="E118" s="168"/>
      <c r="F118" s="168"/>
      <c r="G118" s="168"/>
      <c r="H118" s="168"/>
      <c r="I118" s="168"/>
      <c r="J118" s="168"/>
      <c r="K118" s="168"/>
    </row>
    <row r="119" spans="1:11" x14ac:dyDescent="0.25">
      <c r="A119" s="168"/>
      <c r="B119" s="168"/>
      <c r="C119" s="168"/>
      <c r="D119" s="168"/>
      <c r="E119" s="168"/>
      <c r="F119" s="168"/>
      <c r="G119" s="168"/>
      <c r="H119" s="168"/>
      <c r="I119" s="168"/>
      <c r="J119" s="168"/>
      <c r="K119" s="168"/>
    </row>
    <row r="120" spans="1:11" x14ac:dyDescent="0.25">
      <c r="A120" s="168"/>
      <c r="B120" s="168"/>
      <c r="C120" s="168"/>
      <c r="D120" s="168"/>
      <c r="E120" s="168"/>
      <c r="F120" s="168"/>
      <c r="G120" s="168"/>
      <c r="H120" s="168"/>
      <c r="I120" s="168"/>
      <c r="J120" s="168"/>
      <c r="K120" s="168"/>
    </row>
    <row r="121" spans="1:11" x14ac:dyDescent="0.25">
      <c r="A121" s="168"/>
      <c r="B121" s="168"/>
      <c r="C121" s="168"/>
      <c r="D121" s="168"/>
      <c r="E121" s="168"/>
      <c r="F121" s="168"/>
      <c r="G121" s="168"/>
      <c r="H121" s="168"/>
      <c r="I121" s="168"/>
      <c r="J121" s="168"/>
      <c r="K121" s="168"/>
    </row>
    <row r="122" spans="1:11" x14ac:dyDescent="0.25">
      <c r="A122" s="168"/>
      <c r="B122" s="168"/>
      <c r="C122" s="168"/>
      <c r="D122" s="168"/>
      <c r="E122" s="168"/>
      <c r="F122" s="168"/>
      <c r="G122" s="168"/>
      <c r="H122" s="168"/>
      <c r="I122" s="168"/>
      <c r="J122" s="168"/>
      <c r="K122" s="168"/>
    </row>
    <row r="123" spans="1:11" x14ac:dyDescent="0.25">
      <c r="A123" s="168"/>
      <c r="B123" s="168"/>
      <c r="C123" s="168"/>
      <c r="D123" s="168"/>
      <c r="E123" s="168"/>
      <c r="F123" s="168"/>
      <c r="G123" s="168"/>
      <c r="H123" s="168"/>
      <c r="I123" s="168"/>
      <c r="J123" s="168"/>
      <c r="K123" s="168"/>
    </row>
    <row r="124" spans="1:11" x14ac:dyDescent="0.25">
      <c r="A124" s="168"/>
      <c r="B124" s="168"/>
      <c r="C124" s="168"/>
      <c r="D124" s="168"/>
      <c r="E124" s="168"/>
      <c r="F124" s="168"/>
      <c r="G124" s="168"/>
      <c r="H124" s="168"/>
      <c r="I124" s="168"/>
      <c r="J124" s="168"/>
      <c r="K124" s="168"/>
    </row>
    <row r="125" spans="1:11" x14ac:dyDescent="0.25">
      <c r="A125" s="168"/>
      <c r="B125" s="168"/>
      <c r="C125" s="168"/>
      <c r="D125" s="168"/>
      <c r="E125" s="168"/>
      <c r="F125" s="168"/>
      <c r="G125" s="168"/>
      <c r="H125" s="168"/>
      <c r="I125" s="168"/>
      <c r="J125" s="168"/>
      <c r="K125" s="168"/>
    </row>
    <row r="126" spans="1:11" x14ac:dyDescent="0.25">
      <c r="A126" s="168"/>
      <c r="B126" s="168"/>
      <c r="C126" s="168"/>
      <c r="D126" s="168"/>
      <c r="E126" s="168"/>
      <c r="F126" s="168"/>
      <c r="G126" s="168"/>
      <c r="H126" s="168"/>
      <c r="I126" s="168"/>
      <c r="J126" s="168"/>
      <c r="K126" s="168"/>
    </row>
    <row r="127" spans="1:11" x14ac:dyDescent="0.25">
      <c r="A127" s="168"/>
      <c r="B127" s="168"/>
      <c r="C127" s="168"/>
      <c r="D127" s="168"/>
      <c r="E127" s="168"/>
      <c r="F127" s="168"/>
      <c r="G127" s="168"/>
      <c r="H127" s="168"/>
      <c r="I127" s="168"/>
      <c r="J127" s="168"/>
      <c r="K127" s="168"/>
    </row>
    <row r="128" spans="1:11" x14ac:dyDescent="0.25">
      <c r="A128" s="168"/>
      <c r="B128" s="168"/>
      <c r="C128" s="168"/>
      <c r="D128" s="168"/>
      <c r="E128" s="168"/>
      <c r="F128" s="168"/>
      <c r="G128" s="168"/>
      <c r="H128" s="168"/>
      <c r="I128" s="168"/>
      <c r="J128" s="168"/>
      <c r="K128" s="168"/>
    </row>
    <row r="129" spans="1:11" x14ac:dyDescent="0.25">
      <c r="A129" s="168"/>
      <c r="B129" s="168"/>
      <c r="C129" s="168"/>
      <c r="D129" s="168"/>
      <c r="E129" s="168"/>
      <c r="F129" s="168"/>
      <c r="G129" s="168"/>
      <c r="H129" s="168"/>
      <c r="I129" s="168"/>
      <c r="J129" s="168"/>
      <c r="K129" s="168"/>
    </row>
    <row r="130" spans="1:11" x14ac:dyDescent="0.25">
      <c r="A130" s="168"/>
      <c r="B130" s="168"/>
      <c r="C130" s="168"/>
      <c r="D130" s="168"/>
      <c r="E130" s="168"/>
      <c r="F130" s="168"/>
      <c r="G130" s="168"/>
      <c r="H130" s="168"/>
      <c r="I130" s="168"/>
      <c r="J130" s="168"/>
      <c r="K130" s="168"/>
    </row>
    <row r="131" spans="1:11" x14ac:dyDescent="0.25">
      <c r="A131" s="168"/>
      <c r="B131" s="168"/>
      <c r="C131" s="168"/>
      <c r="D131" s="168"/>
      <c r="E131" s="168"/>
      <c r="F131" s="168"/>
      <c r="G131" s="168"/>
      <c r="H131" s="168"/>
      <c r="I131" s="168"/>
      <c r="J131" s="168"/>
      <c r="K131" s="168"/>
    </row>
    <row r="132" spans="1:11" x14ac:dyDescent="0.25">
      <c r="A132" s="168"/>
      <c r="B132" s="168"/>
      <c r="C132" s="168"/>
      <c r="D132" s="168"/>
      <c r="E132" s="168"/>
      <c r="F132" s="168"/>
      <c r="G132" s="168"/>
      <c r="H132" s="168"/>
      <c r="I132" s="168"/>
      <c r="J132" s="168"/>
      <c r="K132" s="168"/>
    </row>
    <row r="133" spans="1:11" x14ac:dyDescent="0.25">
      <c r="A133" s="168"/>
      <c r="B133" s="168"/>
      <c r="C133" s="168"/>
      <c r="D133" s="168"/>
      <c r="E133" s="168"/>
      <c r="F133" s="168"/>
      <c r="G133" s="168"/>
      <c r="H133" s="168"/>
      <c r="I133" s="168"/>
      <c r="J133" s="168"/>
      <c r="K133" s="168"/>
    </row>
    <row r="134" spans="1:11" x14ac:dyDescent="0.25">
      <c r="A134" s="168"/>
      <c r="B134" s="168"/>
      <c r="C134" s="168"/>
      <c r="D134" s="168"/>
      <c r="E134" s="168"/>
      <c r="F134" s="168"/>
      <c r="G134" s="168"/>
      <c r="H134" s="168"/>
      <c r="I134" s="168"/>
      <c r="J134" s="168"/>
      <c r="K134" s="168"/>
    </row>
    <row r="135" spans="1:11" x14ac:dyDescent="0.25">
      <c r="A135" s="168"/>
      <c r="B135" s="168"/>
      <c r="C135" s="168"/>
      <c r="D135" s="168"/>
      <c r="E135" s="168"/>
      <c r="F135" s="168"/>
      <c r="G135" s="168"/>
      <c r="H135" s="168"/>
      <c r="I135" s="168"/>
      <c r="J135" s="168"/>
      <c r="K135" s="168"/>
    </row>
    <row r="136" spans="1:11" x14ac:dyDescent="0.25">
      <c r="A136" s="168"/>
      <c r="B136" s="168"/>
      <c r="C136" s="168"/>
      <c r="D136" s="168"/>
      <c r="E136" s="168"/>
      <c r="F136" s="168"/>
      <c r="G136" s="168"/>
      <c r="H136" s="168"/>
      <c r="I136" s="168"/>
      <c r="J136" s="168"/>
      <c r="K136" s="168"/>
    </row>
    <row r="137" spans="1:11" x14ac:dyDescent="0.25">
      <c r="A137" s="168"/>
      <c r="B137" s="168"/>
      <c r="C137" s="168"/>
      <c r="D137" s="168"/>
      <c r="E137" s="168"/>
      <c r="F137" s="168"/>
      <c r="G137" s="168"/>
      <c r="H137" s="168"/>
      <c r="I137" s="168"/>
      <c r="J137" s="168"/>
      <c r="K137" s="168"/>
    </row>
    <row r="138" spans="1:11" x14ac:dyDescent="0.25">
      <c r="A138" s="168"/>
      <c r="B138" s="168"/>
      <c r="C138" s="168"/>
      <c r="D138" s="168"/>
      <c r="E138" s="168"/>
      <c r="F138" s="168"/>
      <c r="G138" s="168"/>
      <c r="H138" s="168"/>
      <c r="I138" s="168"/>
      <c r="J138" s="168"/>
      <c r="K138" s="168"/>
    </row>
    <row r="139" spans="1:11" x14ac:dyDescent="0.25">
      <c r="A139" s="168"/>
      <c r="B139" s="168"/>
      <c r="C139" s="168"/>
      <c r="D139" s="168"/>
      <c r="E139" s="168"/>
      <c r="F139" s="168"/>
      <c r="G139" s="168"/>
      <c r="H139" s="168"/>
      <c r="I139" s="168"/>
      <c r="J139" s="168"/>
      <c r="K139" s="168"/>
    </row>
    <row r="140" spans="1:11" x14ac:dyDescent="0.25">
      <c r="A140" s="168"/>
      <c r="B140" s="168"/>
      <c r="C140" s="168"/>
      <c r="D140" s="168"/>
      <c r="E140" s="168"/>
      <c r="F140" s="168"/>
      <c r="G140" s="168"/>
      <c r="H140" s="168"/>
      <c r="I140" s="168"/>
      <c r="J140" s="168"/>
      <c r="K140" s="168"/>
    </row>
    <row r="141" spans="1:11" x14ac:dyDescent="0.25">
      <c r="A141" s="168"/>
      <c r="B141" s="168"/>
      <c r="C141" s="168"/>
      <c r="D141" s="168"/>
      <c r="E141" s="168"/>
      <c r="F141" s="168"/>
      <c r="G141" s="168"/>
      <c r="H141" s="168"/>
      <c r="I141" s="168"/>
      <c r="J141" s="168"/>
      <c r="K141" s="168"/>
    </row>
    <row r="142" spans="1:11" x14ac:dyDescent="0.25">
      <c r="A142" s="168"/>
      <c r="B142" s="168"/>
      <c r="C142" s="168"/>
      <c r="D142" s="168"/>
      <c r="E142" s="168"/>
      <c r="F142" s="168"/>
      <c r="G142" s="168"/>
      <c r="H142" s="168"/>
      <c r="I142" s="168"/>
      <c r="J142" s="168"/>
      <c r="K142" s="168"/>
    </row>
    <row r="143" spans="1:11" x14ac:dyDescent="0.25">
      <c r="A143" s="168"/>
      <c r="B143" s="168"/>
      <c r="C143" s="168"/>
      <c r="D143" s="168"/>
      <c r="E143" s="168"/>
      <c r="F143" s="168"/>
      <c r="G143" s="168"/>
      <c r="H143" s="168"/>
      <c r="I143" s="168"/>
      <c r="J143" s="168"/>
      <c r="K143" s="168"/>
    </row>
    <row r="144" spans="1:11" x14ac:dyDescent="0.25">
      <c r="A144" s="168"/>
      <c r="B144" s="168"/>
      <c r="C144" s="168"/>
      <c r="D144" s="168"/>
      <c r="E144" s="168"/>
      <c r="F144" s="168"/>
      <c r="G144" s="168"/>
      <c r="H144" s="168"/>
      <c r="I144" s="168"/>
      <c r="J144" s="168"/>
      <c r="K144" s="168"/>
    </row>
    <row r="145" spans="1:11" x14ac:dyDescent="0.25">
      <c r="A145" s="168"/>
      <c r="B145" s="168"/>
      <c r="C145" s="168"/>
      <c r="D145" s="168"/>
      <c r="E145" s="168"/>
      <c r="F145" s="168"/>
      <c r="G145" s="168"/>
      <c r="H145" s="168"/>
      <c r="I145" s="168"/>
      <c r="J145" s="168"/>
      <c r="K145" s="168"/>
    </row>
    <row r="146" spans="1:11" x14ac:dyDescent="0.25">
      <c r="A146" s="168"/>
      <c r="B146" s="168"/>
      <c r="C146" s="168"/>
      <c r="D146" s="168"/>
      <c r="E146" s="168"/>
      <c r="F146" s="168"/>
      <c r="G146" s="168"/>
      <c r="H146" s="168"/>
      <c r="I146" s="168"/>
      <c r="J146" s="168"/>
      <c r="K146" s="168"/>
    </row>
    <row r="147" spans="1:11" x14ac:dyDescent="0.25">
      <c r="A147" s="168"/>
      <c r="B147" s="168"/>
      <c r="C147" s="168"/>
      <c r="D147" s="168"/>
      <c r="E147" s="168"/>
      <c r="F147" s="168"/>
      <c r="G147" s="168"/>
      <c r="H147" s="168"/>
      <c r="I147" s="168"/>
      <c r="J147" s="168"/>
      <c r="K147" s="168"/>
    </row>
    <row r="148" spans="1:11" x14ac:dyDescent="0.25">
      <c r="A148" s="168"/>
      <c r="B148" s="168"/>
      <c r="C148" s="168"/>
      <c r="D148" s="168"/>
      <c r="E148" s="168"/>
      <c r="F148" s="168"/>
      <c r="G148" s="168"/>
      <c r="H148" s="168"/>
      <c r="I148" s="168"/>
      <c r="J148" s="168"/>
      <c r="K148" s="168"/>
    </row>
    <row r="149" spans="1:11" x14ac:dyDescent="0.25">
      <c r="A149" s="168"/>
      <c r="B149" s="168"/>
      <c r="C149" s="168"/>
      <c r="D149" s="168"/>
      <c r="E149" s="168"/>
      <c r="F149" s="168"/>
      <c r="G149" s="168"/>
      <c r="H149" s="168"/>
      <c r="I149" s="168"/>
      <c r="J149" s="168"/>
      <c r="K149" s="168"/>
    </row>
    <row r="150" spans="1:11" x14ac:dyDescent="0.25">
      <c r="A150" s="168"/>
      <c r="B150" s="168"/>
      <c r="C150" s="168"/>
      <c r="D150" s="168"/>
      <c r="E150" s="168"/>
      <c r="F150" s="168"/>
      <c r="G150" s="168"/>
      <c r="H150" s="168"/>
      <c r="I150" s="168"/>
      <c r="J150" s="168"/>
      <c r="K150" s="168"/>
    </row>
    <row r="151" spans="1:11" x14ac:dyDescent="0.25">
      <c r="A151" s="168"/>
      <c r="B151" s="168"/>
      <c r="C151" s="168"/>
      <c r="D151" s="168"/>
      <c r="E151" s="168"/>
      <c r="F151" s="168"/>
      <c r="G151" s="168"/>
      <c r="H151" s="168"/>
      <c r="I151" s="168"/>
      <c r="J151" s="168"/>
      <c r="K151" s="168"/>
    </row>
    <row r="152" spans="1:11" x14ac:dyDescent="0.25">
      <c r="A152" s="168"/>
      <c r="B152" s="168"/>
      <c r="C152" s="168"/>
      <c r="D152" s="168"/>
      <c r="E152" s="168"/>
      <c r="F152" s="168"/>
      <c r="G152" s="168"/>
      <c r="H152" s="168"/>
      <c r="I152" s="168"/>
      <c r="J152" s="168"/>
      <c r="K152" s="168"/>
    </row>
    <row r="153" spans="1:11" x14ac:dyDescent="0.25">
      <c r="A153" s="168"/>
      <c r="B153" s="168"/>
      <c r="C153" s="168"/>
      <c r="D153" s="168"/>
      <c r="E153" s="168"/>
      <c r="F153" s="168"/>
      <c r="G153" s="168"/>
      <c r="H153" s="168"/>
      <c r="I153" s="168"/>
      <c r="J153" s="168"/>
      <c r="K153" s="168"/>
    </row>
    <row r="154" spans="1:11" x14ac:dyDescent="0.25">
      <c r="A154" s="168"/>
      <c r="B154" s="168"/>
      <c r="C154" s="168"/>
      <c r="D154" s="168"/>
      <c r="E154" s="168"/>
      <c r="F154" s="168"/>
      <c r="G154" s="168"/>
      <c r="H154" s="168"/>
      <c r="I154" s="168"/>
      <c r="J154" s="168"/>
      <c r="K154" s="168"/>
    </row>
    <row r="155" spans="1:11" x14ac:dyDescent="0.25">
      <c r="A155" s="168"/>
      <c r="B155" s="168"/>
      <c r="C155" s="168"/>
      <c r="D155" s="168"/>
      <c r="E155" s="168"/>
      <c r="F155" s="168"/>
      <c r="G155" s="168"/>
      <c r="H155" s="168"/>
      <c r="I155" s="168"/>
      <c r="J155" s="168"/>
      <c r="K155" s="168"/>
    </row>
    <row r="156" spans="1:11" x14ac:dyDescent="0.25">
      <c r="A156" s="168"/>
      <c r="B156" s="168"/>
      <c r="C156" s="168"/>
      <c r="D156" s="168"/>
      <c r="E156" s="168"/>
      <c r="F156" s="168"/>
      <c r="G156" s="168"/>
      <c r="H156" s="168"/>
      <c r="I156" s="168"/>
      <c r="J156" s="168"/>
      <c r="K156" s="168"/>
    </row>
    <row r="157" spans="1:11" x14ac:dyDescent="0.25">
      <c r="A157" s="168"/>
      <c r="B157" s="168"/>
      <c r="C157" s="168"/>
      <c r="D157" s="168"/>
      <c r="E157" s="168"/>
      <c r="F157" s="168"/>
      <c r="G157" s="168"/>
      <c r="H157" s="168"/>
      <c r="I157" s="168"/>
      <c r="J157" s="168"/>
      <c r="K157" s="168"/>
    </row>
    <row r="158" spans="1:11" x14ac:dyDescent="0.25">
      <c r="A158" s="168"/>
      <c r="B158" s="168"/>
      <c r="C158" s="168"/>
      <c r="D158" s="168"/>
      <c r="E158" s="168"/>
      <c r="F158" s="168"/>
      <c r="G158" s="168"/>
      <c r="H158" s="168"/>
      <c r="I158" s="168"/>
      <c r="J158" s="168"/>
      <c r="K158" s="168"/>
    </row>
    <row r="159" spans="1:11" x14ac:dyDescent="0.25">
      <c r="A159" s="168"/>
      <c r="B159" s="168"/>
      <c r="C159" s="168"/>
      <c r="D159" s="168"/>
      <c r="E159" s="168"/>
      <c r="F159" s="168"/>
      <c r="G159" s="168"/>
      <c r="H159" s="168"/>
      <c r="I159" s="168"/>
      <c r="J159" s="168"/>
      <c r="K159" s="168"/>
    </row>
    <row r="160" spans="1:11" x14ac:dyDescent="0.25">
      <c r="A160" s="168"/>
      <c r="B160" s="168"/>
      <c r="C160" s="168"/>
      <c r="D160" s="168"/>
      <c r="E160" s="168"/>
      <c r="F160" s="168"/>
      <c r="G160" s="168"/>
      <c r="H160" s="168"/>
      <c r="I160" s="168"/>
      <c r="J160" s="168"/>
      <c r="K160" s="168"/>
    </row>
    <row r="161" spans="1:11" x14ac:dyDescent="0.25">
      <c r="A161" s="168"/>
      <c r="B161" s="168"/>
      <c r="C161" s="168"/>
      <c r="D161" s="168"/>
      <c r="E161" s="168"/>
      <c r="F161" s="168"/>
      <c r="G161" s="168"/>
      <c r="H161" s="168"/>
      <c r="I161" s="168"/>
      <c r="J161" s="168"/>
      <c r="K161" s="168"/>
    </row>
    <row r="162" spans="1:11" x14ac:dyDescent="0.25">
      <c r="A162" s="168"/>
      <c r="B162" s="168"/>
      <c r="C162" s="168"/>
      <c r="D162" s="168"/>
      <c r="E162" s="168"/>
      <c r="F162" s="168"/>
      <c r="G162" s="168"/>
      <c r="H162" s="168"/>
      <c r="I162" s="168"/>
      <c r="J162" s="168"/>
      <c r="K162" s="168"/>
    </row>
    <row r="163" spans="1:11" x14ac:dyDescent="0.25">
      <c r="A163" s="168"/>
      <c r="B163" s="168"/>
      <c r="C163" s="168"/>
      <c r="D163" s="168"/>
      <c r="E163" s="168"/>
      <c r="F163" s="168"/>
      <c r="G163" s="168"/>
      <c r="H163" s="168"/>
      <c r="I163" s="168"/>
      <c r="J163" s="168"/>
      <c r="K163" s="168"/>
    </row>
    <row r="164" spans="1:11" x14ac:dyDescent="0.25">
      <c r="A164" s="168"/>
      <c r="B164" s="168"/>
      <c r="C164" s="168"/>
      <c r="D164" s="168"/>
      <c r="E164" s="168"/>
      <c r="F164" s="168"/>
      <c r="G164" s="168"/>
      <c r="H164" s="168"/>
      <c r="I164" s="168"/>
      <c r="J164" s="168"/>
      <c r="K164" s="168"/>
    </row>
    <row r="165" spans="1:11" x14ac:dyDescent="0.25">
      <c r="A165" s="168"/>
      <c r="B165" s="168"/>
      <c r="C165" s="168"/>
      <c r="D165" s="168"/>
      <c r="E165" s="168"/>
      <c r="F165" s="168"/>
      <c r="G165" s="168"/>
      <c r="H165" s="168"/>
      <c r="I165" s="168"/>
      <c r="J165" s="168"/>
      <c r="K165" s="168"/>
    </row>
    <row r="166" spans="1:11" x14ac:dyDescent="0.25">
      <c r="A166" s="168"/>
      <c r="B166" s="168"/>
      <c r="C166" s="168"/>
      <c r="D166" s="168"/>
      <c r="E166" s="168"/>
      <c r="F166" s="168"/>
      <c r="G166" s="168"/>
      <c r="H166" s="168"/>
      <c r="I166" s="168"/>
      <c r="J166" s="168"/>
      <c r="K166" s="168"/>
    </row>
    <row r="167" spans="1:11" x14ac:dyDescent="0.25">
      <c r="A167" s="168"/>
      <c r="B167" s="168"/>
      <c r="C167" s="168"/>
      <c r="D167" s="168"/>
      <c r="E167" s="168"/>
      <c r="F167" s="168"/>
      <c r="G167" s="168"/>
      <c r="H167" s="168"/>
      <c r="I167" s="168"/>
      <c r="J167" s="168"/>
      <c r="K167" s="168"/>
    </row>
    <row r="168" spans="1:11" x14ac:dyDescent="0.25">
      <c r="A168" s="168"/>
      <c r="B168" s="168"/>
      <c r="C168" s="168"/>
      <c r="D168" s="168"/>
      <c r="E168" s="168"/>
      <c r="F168" s="168"/>
      <c r="G168" s="168"/>
      <c r="H168" s="168"/>
      <c r="I168" s="168"/>
      <c r="J168" s="168"/>
      <c r="K168" s="168"/>
    </row>
    <row r="169" spans="1:11" x14ac:dyDescent="0.25">
      <c r="A169" s="168"/>
      <c r="B169" s="168"/>
      <c r="C169" s="168"/>
      <c r="D169" s="168"/>
      <c r="E169" s="168"/>
      <c r="F169" s="168"/>
      <c r="G169" s="168"/>
      <c r="H169" s="168"/>
      <c r="I169" s="168"/>
      <c r="J169" s="168"/>
      <c r="K169" s="168"/>
    </row>
    <row r="170" spans="1:11" x14ac:dyDescent="0.25">
      <c r="A170" s="168"/>
      <c r="B170" s="168"/>
      <c r="C170" s="168"/>
      <c r="D170" s="168"/>
      <c r="E170" s="168"/>
      <c r="F170" s="168"/>
      <c r="G170" s="168"/>
      <c r="H170" s="168"/>
      <c r="I170" s="168"/>
      <c r="J170" s="168"/>
      <c r="K170" s="168"/>
    </row>
    <row r="171" spans="1:11" x14ac:dyDescent="0.25">
      <c r="A171" s="168"/>
      <c r="B171" s="168"/>
      <c r="C171" s="168"/>
      <c r="D171" s="168"/>
      <c r="E171" s="168"/>
      <c r="F171" s="168"/>
      <c r="G171" s="168"/>
      <c r="H171" s="168"/>
      <c r="I171" s="168"/>
      <c r="J171" s="168"/>
      <c r="K171" s="168"/>
    </row>
    <row r="172" spans="1:11" x14ac:dyDescent="0.25">
      <c r="A172" s="168"/>
      <c r="B172" s="168"/>
      <c r="C172" s="168"/>
      <c r="D172" s="168"/>
      <c r="E172" s="168"/>
      <c r="F172" s="168"/>
      <c r="G172" s="168"/>
      <c r="H172" s="168"/>
      <c r="I172" s="168"/>
      <c r="J172" s="168"/>
      <c r="K172" s="168"/>
    </row>
    <row r="173" spans="1:11" x14ac:dyDescent="0.25">
      <c r="A173" s="168"/>
      <c r="B173" s="168"/>
      <c r="C173" s="168"/>
      <c r="D173" s="168"/>
      <c r="E173" s="168"/>
      <c r="F173" s="168"/>
      <c r="G173" s="168"/>
      <c r="H173" s="168"/>
      <c r="I173" s="168"/>
      <c r="J173" s="168"/>
      <c r="K173" s="168"/>
    </row>
    <row r="174" spans="1:11" x14ac:dyDescent="0.25">
      <c r="A174" s="168"/>
      <c r="B174" s="168"/>
      <c r="C174" s="168"/>
      <c r="D174" s="168"/>
      <c r="E174" s="168"/>
      <c r="F174" s="168"/>
      <c r="G174" s="168"/>
      <c r="H174" s="168"/>
      <c r="I174" s="168"/>
      <c r="J174" s="168"/>
      <c r="K174" s="168"/>
    </row>
    <row r="175" spans="1:11" x14ac:dyDescent="0.25">
      <c r="A175" s="168"/>
      <c r="B175" s="168"/>
      <c r="C175" s="168"/>
      <c r="D175" s="168"/>
      <c r="E175" s="168"/>
      <c r="F175" s="168"/>
      <c r="G175" s="168"/>
      <c r="H175" s="168"/>
      <c r="I175" s="168"/>
      <c r="J175" s="168"/>
      <c r="K175" s="168"/>
    </row>
    <row r="176" spans="1:11" x14ac:dyDescent="0.25">
      <c r="A176" s="168"/>
      <c r="B176" s="168"/>
      <c r="C176" s="168"/>
      <c r="D176" s="168"/>
      <c r="E176" s="168"/>
      <c r="F176" s="168"/>
      <c r="G176" s="168"/>
      <c r="H176" s="168"/>
      <c r="I176" s="168"/>
      <c r="J176" s="168"/>
      <c r="K176" s="168"/>
    </row>
    <row r="177" spans="1:11" x14ac:dyDescent="0.25">
      <c r="A177" s="168"/>
      <c r="B177" s="168"/>
      <c r="C177" s="168"/>
      <c r="D177" s="168"/>
      <c r="E177" s="168"/>
      <c r="F177" s="168"/>
      <c r="G177" s="168"/>
      <c r="H177" s="168"/>
      <c r="I177" s="168"/>
      <c r="J177" s="168"/>
      <c r="K177" s="168"/>
    </row>
    <row r="178" spans="1:11" x14ac:dyDescent="0.25">
      <c r="A178" s="168"/>
      <c r="B178" s="168"/>
      <c r="C178" s="168"/>
      <c r="D178" s="168"/>
      <c r="E178" s="168"/>
      <c r="F178" s="168"/>
      <c r="G178" s="168"/>
      <c r="H178" s="168"/>
      <c r="I178" s="168"/>
      <c r="J178" s="168"/>
      <c r="K178" s="168"/>
    </row>
    <row r="179" spans="1:11" x14ac:dyDescent="0.25">
      <c r="A179" s="168"/>
      <c r="B179" s="168"/>
      <c r="C179" s="168"/>
      <c r="D179" s="168"/>
      <c r="E179" s="168"/>
      <c r="F179" s="168"/>
      <c r="G179" s="168"/>
      <c r="H179" s="168"/>
      <c r="I179" s="168"/>
      <c r="J179" s="168"/>
      <c r="K179" s="168"/>
    </row>
    <row r="180" spans="1:11" x14ac:dyDescent="0.25">
      <c r="A180" s="168"/>
      <c r="B180" s="168"/>
      <c r="C180" s="168"/>
      <c r="D180" s="168"/>
      <c r="E180" s="168"/>
      <c r="F180" s="168"/>
      <c r="G180" s="168"/>
      <c r="H180" s="168"/>
      <c r="I180" s="168"/>
      <c r="J180" s="168"/>
      <c r="K180" s="168"/>
    </row>
    <row r="181" spans="1:11" x14ac:dyDescent="0.25">
      <c r="A181" s="168"/>
      <c r="B181" s="168"/>
      <c r="C181" s="168"/>
      <c r="D181" s="168"/>
      <c r="E181" s="168"/>
      <c r="F181" s="168"/>
      <c r="G181" s="168"/>
      <c r="H181" s="168"/>
      <c r="I181" s="168"/>
      <c r="J181" s="168"/>
      <c r="K181" s="168"/>
    </row>
    <row r="182" spans="1:11" x14ac:dyDescent="0.25">
      <c r="A182" s="168"/>
      <c r="B182" s="168"/>
      <c r="C182" s="168"/>
      <c r="D182" s="168"/>
      <c r="E182" s="168"/>
      <c r="F182" s="168"/>
      <c r="G182" s="168"/>
      <c r="H182" s="168"/>
      <c r="I182" s="168"/>
      <c r="J182" s="168"/>
      <c r="K182" s="168"/>
    </row>
    <row r="183" spans="1:11" x14ac:dyDescent="0.25">
      <c r="A183" s="168"/>
      <c r="B183" s="168"/>
      <c r="C183" s="168"/>
      <c r="D183" s="168"/>
      <c r="E183" s="168"/>
      <c r="F183" s="168"/>
      <c r="G183" s="168"/>
      <c r="H183" s="168"/>
      <c r="I183" s="168"/>
      <c r="J183" s="168"/>
      <c r="K183" s="168"/>
    </row>
    <row r="184" spans="1:11" x14ac:dyDescent="0.25">
      <c r="A184" s="168"/>
      <c r="B184" s="168"/>
      <c r="C184" s="168"/>
      <c r="D184" s="168"/>
      <c r="E184" s="168"/>
      <c r="F184" s="168"/>
      <c r="G184" s="168"/>
      <c r="H184" s="168"/>
      <c r="I184" s="168"/>
      <c r="J184" s="168"/>
      <c r="K184" s="168"/>
    </row>
    <row r="185" spans="1:11" x14ac:dyDescent="0.25">
      <c r="A185" s="168"/>
      <c r="B185" s="168"/>
      <c r="C185" s="168"/>
      <c r="D185" s="168"/>
      <c r="E185" s="168"/>
      <c r="F185" s="168"/>
      <c r="G185" s="168"/>
      <c r="H185" s="168"/>
      <c r="I185" s="168"/>
      <c r="J185" s="168"/>
      <c r="K185" s="168"/>
    </row>
    <row r="186" spans="1:11" x14ac:dyDescent="0.25">
      <c r="A186" s="168"/>
      <c r="B186" s="168"/>
      <c r="C186" s="168"/>
      <c r="D186" s="168"/>
      <c r="E186" s="168"/>
      <c r="F186" s="168"/>
      <c r="G186" s="168"/>
      <c r="H186" s="168"/>
      <c r="I186" s="168"/>
      <c r="J186" s="168"/>
      <c r="K186" s="168"/>
    </row>
    <row r="187" spans="1:11" x14ac:dyDescent="0.25">
      <c r="A187" s="168"/>
      <c r="B187" s="168"/>
      <c r="C187" s="168"/>
      <c r="D187" s="168"/>
      <c r="E187" s="168"/>
      <c r="F187" s="168"/>
      <c r="G187" s="168"/>
      <c r="H187" s="168"/>
      <c r="I187" s="168"/>
      <c r="J187" s="168"/>
      <c r="K187" s="168"/>
    </row>
    <row r="188" spans="1:11" x14ac:dyDescent="0.25">
      <c r="A188" s="168"/>
      <c r="B188" s="168"/>
      <c r="C188" s="168"/>
      <c r="D188" s="168"/>
      <c r="E188" s="168"/>
      <c r="F188" s="168"/>
      <c r="G188" s="168"/>
      <c r="H188" s="168"/>
      <c r="I188" s="168"/>
      <c r="J188" s="168"/>
      <c r="K188" s="168"/>
    </row>
    <row r="189" spans="1:11" x14ac:dyDescent="0.25">
      <c r="A189" s="168"/>
      <c r="B189" s="168"/>
      <c r="C189" s="168"/>
      <c r="D189" s="168"/>
      <c r="E189" s="168"/>
      <c r="F189" s="168"/>
      <c r="G189" s="168"/>
      <c r="H189" s="168"/>
      <c r="I189" s="168"/>
      <c r="J189" s="168"/>
      <c r="K189" s="168"/>
    </row>
    <row r="190" spans="1:11" x14ac:dyDescent="0.25">
      <c r="A190" s="168"/>
      <c r="B190" s="168"/>
      <c r="C190" s="168"/>
      <c r="D190" s="168"/>
      <c r="E190" s="168"/>
      <c r="F190" s="168"/>
      <c r="G190" s="168"/>
      <c r="H190" s="168"/>
      <c r="I190" s="168"/>
      <c r="J190" s="168"/>
      <c r="K190" s="168"/>
    </row>
    <row r="191" spans="1:11" x14ac:dyDescent="0.25">
      <c r="A191" s="168"/>
      <c r="B191" s="168"/>
      <c r="C191" s="168"/>
      <c r="D191" s="168"/>
      <c r="E191" s="168"/>
      <c r="F191" s="168"/>
      <c r="G191" s="168"/>
      <c r="H191" s="168"/>
      <c r="I191" s="168"/>
      <c r="J191" s="168"/>
      <c r="K191" s="168"/>
    </row>
    <row r="192" spans="1:11" x14ac:dyDescent="0.25">
      <c r="A192" s="168"/>
      <c r="B192" s="168"/>
      <c r="C192" s="168"/>
      <c r="D192" s="168"/>
      <c r="E192" s="168"/>
      <c r="F192" s="168"/>
      <c r="G192" s="168"/>
      <c r="H192" s="168"/>
      <c r="I192" s="168"/>
      <c r="J192" s="168"/>
      <c r="K192" s="168"/>
    </row>
    <row r="193" spans="1:11" x14ac:dyDescent="0.25">
      <c r="A193" s="168"/>
      <c r="B193" s="168"/>
      <c r="C193" s="168"/>
      <c r="D193" s="168"/>
      <c r="E193" s="168"/>
      <c r="F193" s="168"/>
      <c r="G193" s="168"/>
      <c r="H193" s="168"/>
      <c r="I193" s="168"/>
      <c r="J193" s="168"/>
      <c r="K193" s="168"/>
    </row>
    <row r="194" spans="1:11" x14ac:dyDescent="0.25">
      <c r="A194" s="168"/>
      <c r="B194" s="168"/>
      <c r="C194" s="168"/>
      <c r="D194" s="168"/>
      <c r="E194" s="168"/>
      <c r="F194" s="168"/>
      <c r="G194" s="168"/>
      <c r="H194" s="168"/>
      <c r="I194" s="168"/>
      <c r="J194" s="168"/>
      <c r="K194" s="168"/>
    </row>
    <row r="195" spans="1:11" x14ac:dyDescent="0.25">
      <c r="A195" s="168"/>
      <c r="B195" s="168"/>
      <c r="C195" s="168"/>
      <c r="D195" s="168"/>
      <c r="E195" s="168"/>
      <c r="F195" s="168"/>
      <c r="G195" s="168"/>
      <c r="H195" s="168"/>
      <c r="I195" s="168"/>
      <c r="J195" s="168"/>
      <c r="K195" s="168"/>
    </row>
    <row r="196" spans="1:11" x14ac:dyDescent="0.25">
      <c r="A196" s="168"/>
      <c r="B196" s="168"/>
      <c r="C196" s="168"/>
      <c r="D196" s="168"/>
      <c r="E196" s="168"/>
      <c r="F196" s="168"/>
      <c r="G196" s="168"/>
      <c r="H196" s="168"/>
      <c r="I196" s="168"/>
      <c r="J196" s="168"/>
      <c r="K196" s="168"/>
    </row>
    <row r="197" spans="1:11" x14ac:dyDescent="0.25">
      <c r="A197" s="168"/>
      <c r="B197" s="168"/>
      <c r="C197" s="168"/>
      <c r="D197" s="168"/>
      <c r="E197" s="168"/>
      <c r="F197" s="168"/>
      <c r="G197" s="168"/>
      <c r="H197" s="168"/>
      <c r="I197" s="168"/>
      <c r="J197" s="168"/>
      <c r="K197" s="168"/>
    </row>
    <row r="198" spans="1:11" x14ac:dyDescent="0.25">
      <c r="A198" s="168"/>
      <c r="B198" s="168"/>
      <c r="C198" s="168"/>
      <c r="D198" s="168"/>
      <c r="E198" s="168"/>
      <c r="F198" s="168"/>
      <c r="G198" s="168"/>
      <c r="H198" s="168"/>
      <c r="I198" s="168"/>
      <c r="J198" s="168"/>
      <c r="K198" s="168"/>
    </row>
    <row r="199" spans="1:11" x14ac:dyDescent="0.25">
      <c r="A199" s="168"/>
      <c r="B199" s="168"/>
      <c r="C199" s="168"/>
      <c r="D199" s="168"/>
      <c r="E199" s="168"/>
      <c r="F199" s="168"/>
      <c r="G199" s="168"/>
      <c r="H199" s="168"/>
      <c r="I199" s="168"/>
      <c r="J199" s="168"/>
      <c r="K199" s="168"/>
    </row>
    <row r="200" spans="1:11" x14ac:dyDescent="0.25">
      <c r="A200" s="168"/>
      <c r="B200" s="168"/>
      <c r="C200" s="168"/>
      <c r="D200" s="168"/>
      <c r="E200" s="168"/>
      <c r="F200" s="168"/>
      <c r="G200" s="168"/>
      <c r="H200" s="168"/>
      <c r="I200" s="168"/>
      <c r="J200" s="168"/>
      <c r="K200" s="168"/>
    </row>
    <row r="201" spans="1:11" x14ac:dyDescent="0.25">
      <c r="A201" s="168"/>
      <c r="B201" s="168"/>
      <c r="C201" s="168"/>
      <c r="D201" s="168"/>
      <c r="E201" s="168"/>
      <c r="F201" s="168"/>
      <c r="G201" s="168"/>
      <c r="H201" s="168"/>
      <c r="I201" s="168"/>
      <c r="J201" s="168"/>
      <c r="K201" s="168"/>
    </row>
    <row r="202" spans="1:11" x14ac:dyDescent="0.25">
      <c r="A202" s="168"/>
      <c r="B202" s="168"/>
      <c r="C202" s="168"/>
      <c r="D202" s="168"/>
      <c r="E202" s="168"/>
      <c r="F202" s="168"/>
      <c r="G202" s="168"/>
      <c r="H202" s="168"/>
      <c r="I202" s="168"/>
      <c r="J202" s="168"/>
      <c r="K202" s="168"/>
    </row>
    <row r="203" spans="1:11" x14ac:dyDescent="0.25">
      <c r="A203" s="168"/>
      <c r="B203" s="168"/>
      <c r="C203" s="168"/>
      <c r="D203" s="168"/>
      <c r="E203" s="168"/>
      <c r="F203" s="168"/>
      <c r="G203" s="168"/>
      <c r="H203" s="168"/>
      <c r="I203" s="168"/>
      <c r="J203" s="168"/>
      <c r="K203" s="168"/>
    </row>
    <row r="204" spans="1:11" x14ac:dyDescent="0.25">
      <c r="A204" s="168"/>
      <c r="B204" s="168"/>
      <c r="C204" s="168"/>
      <c r="D204" s="168"/>
      <c r="E204" s="168"/>
      <c r="F204" s="168"/>
      <c r="G204" s="168"/>
      <c r="H204" s="168"/>
      <c r="I204" s="168"/>
      <c r="J204" s="168"/>
      <c r="K204" s="168"/>
    </row>
    <row r="205" spans="1:11" x14ac:dyDescent="0.25">
      <c r="A205" s="168"/>
      <c r="B205" s="168"/>
      <c r="C205" s="168"/>
      <c r="D205" s="168"/>
      <c r="E205" s="168"/>
      <c r="F205" s="168"/>
      <c r="G205" s="168"/>
      <c r="H205" s="168"/>
      <c r="I205" s="168"/>
      <c r="J205" s="168"/>
      <c r="K205" s="168"/>
    </row>
    <row r="206" spans="1:11" x14ac:dyDescent="0.25">
      <c r="A206" s="168"/>
      <c r="B206" s="168"/>
      <c r="C206" s="168"/>
      <c r="D206" s="168"/>
      <c r="E206" s="168"/>
      <c r="F206" s="168"/>
      <c r="G206" s="168"/>
      <c r="H206" s="168"/>
      <c r="I206" s="168"/>
      <c r="J206" s="168"/>
      <c r="K206" s="168"/>
    </row>
    <row r="207" spans="1:11" x14ac:dyDescent="0.25">
      <c r="A207" s="168"/>
      <c r="B207" s="168"/>
      <c r="C207" s="168"/>
      <c r="D207" s="168"/>
      <c r="E207" s="168"/>
      <c r="F207" s="168"/>
      <c r="G207" s="168"/>
      <c r="H207" s="168"/>
      <c r="I207" s="168"/>
      <c r="J207" s="168"/>
      <c r="K207" s="168"/>
    </row>
    <row r="208" spans="1:11" x14ac:dyDescent="0.25">
      <c r="A208" s="168"/>
      <c r="B208" s="168"/>
      <c r="C208" s="168"/>
      <c r="D208" s="168"/>
      <c r="E208" s="168"/>
      <c r="F208" s="168"/>
      <c r="G208" s="168"/>
      <c r="H208" s="168"/>
      <c r="I208" s="168"/>
      <c r="J208" s="168"/>
      <c r="K208" s="168"/>
    </row>
    <row r="209" spans="1:11" x14ac:dyDescent="0.25">
      <c r="A209" s="168"/>
      <c r="B209" s="168"/>
      <c r="C209" s="168"/>
      <c r="D209" s="168"/>
      <c r="E209" s="168"/>
      <c r="F209" s="168"/>
      <c r="G209" s="168"/>
      <c r="H209" s="168"/>
      <c r="I209" s="168"/>
      <c r="J209" s="168"/>
      <c r="K209" s="168"/>
    </row>
    <row r="210" spans="1:11" x14ac:dyDescent="0.25">
      <c r="A210" s="168"/>
      <c r="B210" s="168"/>
      <c r="C210" s="168"/>
      <c r="D210" s="168"/>
      <c r="E210" s="168"/>
      <c r="F210" s="168"/>
      <c r="G210" s="168"/>
      <c r="H210" s="168"/>
      <c r="I210" s="168"/>
      <c r="J210" s="168"/>
      <c r="K210" s="168"/>
    </row>
    <row r="211" spans="1:11" x14ac:dyDescent="0.25">
      <c r="A211" s="168"/>
      <c r="B211" s="168"/>
      <c r="C211" s="168"/>
      <c r="D211" s="168"/>
      <c r="E211" s="168"/>
      <c r="F211" s="168"/>
      <c r="G211" s="168"/>
      <c r="H211" s="168"/>
      <c r="I211" s="168"/>
      <c r="J211" s="168"/>
      <c r="K211" s="168"/>
    </row>
    <row r="212" spans="1:11" x14ac:dyDescent="0.25">
      <c r="A212" s="168"/>
      <c r="B212" s="168"/>
      <c r="C212" s="168"/>
      <c r="D212" s="168"/>
      <c r="E212" s="168"/>
      <c r="F212" s="168"/>
      <c r="G212" s="168"/>
      <c r="H212" s="168"/>
      <c r="I212" s="168"/>
      <c r="J212" s="168"/>
      <c r="K212" s="168"/>
    </row>
    <row r="213" spans="1:11" x14ac:dyDescent="0.25">
      <c r="A213" s="168"/>
      <c r="B213" s="168"/>
      <c r="C213" s="168"/>
      <c r="D213" s="168"/>
      <c r="E213" s="168"/>
      <c r="F213" s="168"/>
      <c r="G213" s="168"/>
      <c r="H213" s="168"/>
      <c r="I213" s="168"/>
      <c r="J213" s="168"/>
      <c r="K213" s="168"/>
    </row>
    <row r="214" spans="1:11" x14ac:dyDescent="0.25">
      <c r="A214" s="168"/>
      <c r="B214" s="168"/>
      <c r="C214" s="168"/>
      <c r="D214" s="168"/>
      <c r="E214" s="168"/>
      <c r="F214" s="168"/>
      <c r="G214" s="168"/>
      <c r="H214" s="168"/>
      <c r="I214" s="168"/>
      <c r="J214" s="168"/>
      <c r="K214" s="168"/>
    </row>
    <row r="215" spans="1:11" x14ac:dyDescent="0.25">
      <c r="A215" s="168"/>
      <c r="B215" s="168"/>
      <c r="C215" s="168"/>
      <c r="D215" s="168"/>
      <c r="E215" s="168"/>
      <c r="F215" s="168"/>
      <c r="G215" s="168"/>
      <c r="H215" s="168"/>
      <c r="I215" s="168"/>
      <c r="J215" s="168"/>
      <c r="K215" s="168"/>
    </row>
    <row r="216" spans="1:11" x14ac:dyDescent="0.25">
      <c r="A216" s="168"/>
      <c r="B216" s="168"/>
      <c r="C216" s="168"/>
      <c r="D216" s="168"/>
      <c r="E216" s="168"/>
      <c r="F216" s="168"/>
      <c r="G216" s="168"/>
      <c r="H216" s="168"/>
      <c r="I216" s="168"/>
      <c r="J216" s="168"/>
      <c r="K216" s="168"/>
    </row>
    <row r="217" spans="1:11" x14ac:dyDescent="0.25">
      <c r="A217" s="168"/>
      <c r="B217" s="168"/>
      <c r="C217" s="168"/>
      <c r="D217" s="168"/>
      <c r="E217" s="168"/>
      <c r="F217" s="168"/>
      <c r="G217" s="168"/>
      <c r="H217" s="168"/>
      <c r="I217" s="168"/>
      <c r="J217" s="168"/>
      <c r="K217" s="168"/>
    </row>
    <row r="218" spans="1:11" x14ac:dyDescent="0.25">
      <c r="A218" s="168"/>
      <c r="B218" s="168"/>
      <c r="C218" s="168"/>
      <c r="D218" s="168"/>
      <c r="E218" s="168"/>
      <c r="F218" s="168"/>
      <c r="G218" s="168"/>
      <c r="H218" s="168"/>
      <c r="I218" s="168"/>
      <c r="J218" s="168"/>
      <c r="K218" s="168"/>
    </row>
    <row r="219" spans="1:11" x14ac:dyDescent="0.25">
      <c r="A219" s="168"/>
      <c r="B219" s="168"/>
      <c r="C219" s="168"/>
      <c r="D219" s="168"/>
      <c r="E219" s="168"/>
      <c r="F219" s="168"/>
      <c r="G219" s="168"/>
      <c r="H219" s="168"/>
      <c r="I219" s="168"/>
      <c r="J219" s="168"/>
      <c r="K219" s="168"/>
    </row>
    <row r="220" spans="1:11" x14ac:dyDescent="0.25">
      <c r="A220" s="168"/>
      <c r="B220" s="168"/>
      <c r="C220" s="168"/>
      <c r="D220" s="168"/>
      <c r="E220" s="168"/>
      <c r="F220" s="168"/>
      <c r="G220" s="168"/>
      <c r="H220" s="168"/>
      <c r="I220" s="168"/>
      <c r="J220" s="168"/>
      <c r="K220" s="168"/>
    </row>
    <row r="221" spans="1:11" x14ac:dyDescent="0.25">
      <c r="A221" s="168"/>
      <c r="B221" s="168"/>
      <c r="C221" s="168"/>
      <c r="D221" s="168"/>
      <c r="E221" s="168"/>
      <c r="F221" s="168"/>
      <c r="G221" s="168"/>
      <c r="H221" s="168"/>
      <c r="I221" s="168"/>
      <c r="J221" s="168"/>
      <c r="K221" s="168"/>
    </row>
    <row r="222" spans="1:11" x14ac:dyDescent="0.25">
      <c r="A222" s="168"/>
      <c r="B222" s="168"/>
      <c r="C222" s="168"/>
      <c r="D222" s="168"/>
      <c r="E222" s="168"/>
      <c r="F222" s="168"/>
      <c r="G222" s="168"/>
      <c r="H222" s="168"/>
      <c r="I222" s="168"/>
      <c r="J222" s="168"/>
      <c r="K222" s="168"/>
    </row>
    <row r="223" spans="1:11" x14ac:dyDescent="0.25">
      <c r="A223" s="168"/>
      <c r="B223" s="168"/>
      <c r="C223" s="168"/>
      <c r="D223" s="168"/>
      <c r="E223" s="168"/>
      <c r="F223" s="168"/>
      <c r="G223" s="168"/>
      <c r="H223" s="168"/>
      <c r="I223" s="168"/>
      <c r="J223" s="168"/>
      <c r="K223" s="168"/>
    </row>
    <row r="224" spans="1:11" x14ac:dyDescent="0.25">
      <c r="A224" s="168"/>
      <c r="B224" s="168"/>
      <c r="C224" s="168"/>
      <c r="D224" s="168"/>
      <c r="E224" s="168"/>
      <c r="F224" s="168"/>
      <c r="G224" s="168"/>
      <c r="H224" s="168"/>
      <c r="I224" s="168"/>
      <c r="J224" s="168"/>
      <c r="K224" s="168"/>
    </row>
    <row r="225" spans="1:11" x14ac:dyDescent="0.25">
      <c r="A225" s="168"/>
      <c r="B225" s="168"/>
      <c r="C225" s="168"/>
      <c r="D225" s="168"/>
      <c r="E225" s="168"/>
      <c r="F225" s="168"/>
      <c r="G225" s="168"/>
      <c r="H225" s="168"/>
      <c r="I225" s="168"/>
      <c r="J225" s="168"/>
      <c r="K225" s="168"/>
    </row>
    <row r="226" spans="1:11" x14ac:dyDescent="0.25">
      <c r="A226" s="168"/>
      <c r="B226" s="168"/>
      <c r="C226" s="168"/>
      <c r="D226" s="168"/>
      <c r="E226" s="168"/>
      <c r="F226" s="168"/>
      <c r="G226" s="168"/>
      <c r="H226" s="168"/>
      <c r="I226" s="168"/>
      <c r="J226" s="168"/>
      <c r="K226" s="168"/>
    </row>
    <row r="227" spans="1:11" x14ac:dyDescent="0.25">
      <c r="A227" s="168"/>
      <c r="B227" s="168"/>
      <c r="C227" s="168"/>
      <c r="D227" s="168"/>
      <c r="E227" s="168"/>
      <c r="F227" s="168"/>
      <c r="G227" s="168"/>
      <c r="H227" s="168"/>
      <c r="I227" s="168"/>
      <c r="J227" s="168"/>
      <c r="K227" s="168"/>
    </row>
    <row r="228" spans="1:11" x14ac:dyDescent="0.25">
      <c r="A228" s="168"/>
      <c r="B228" s="168"/>
      <c r="C228" s="168"/>
      <c r="D228" s="168"/>
      <c r="E228" s="168"/>
      <c r="F228" s="168"/>
      <c r="G228" s="168"/>
      <c r="H228" s="168"/>
      <c r="I228" s="168"/>
      <c r="J228" s="168"/>
      <c r="K228" s="168"/>
    </row>
    <row r="229" spans="1:11" x14ac:dyDescent="0.25">
      <c r="A229" s="168"/>
      <c r="B229" s="168"/>
      <c r="C229" s="168"/>
      <c r="D229" s="168"/>
      <c r="E229" s="168"/>
      <c r="F229" s="168"/>
      <c r="G229" s="168"/>
      <c r="H229" s="168"/>
      <c r="I229" s="168"/>
      <c r="J229" s="168"/>
      <c r="K229" s="168"/>
    </row>
    <row r="230" spans="1:11" x14ac:dyDescent="0.25">
      <c r="A230" s="168"/>
      <c r="B230" s="168"/>
      <c r="C230" s="168"/>
      <c r="D230" s="168"/>
      <c r="E230" s="168"/>
      <c r="F230" s="168"/>
      <c r="G230" s="168"/>
      <c r="H230" s="168"/>
      <c r="I230" s="168"/>
      <c r="J230" s="168"/>
      <c r="K230" s="168"/>
    </row>
    <row r="231" spans="1:11" x14ac:dyDescent="0.25">
      <c r="A231" s="168"/>
      <c r="B231" s="168"/>
      <c r="C231" s="168"/>
      <c r="D231" s="168"/>
      <c r="E231" s="168"/>
      <c r="F231" s="168"/>
      <c r="G231" s="168"/>
      <c r="H231" s="168"/>
      <c r="I231" s="168"/>
      <c r="J231" s="168"/>
      <c r="K231" s="168"/>
    </row>
    <row r="232" spans="1:11" x14ac:dyDescent="0.25">
      <c r="A232" s="168"/>
      <c r="B232" s="168"/>
      <c r="C232" s="168"/>
      <c r="D232" s="168"/>
      <c r="E232" s="168"/>
      <c r="F232" s="168"/>
      <c r="G232" s="168"/>
      <c r="H232" s="168"/>
      <c r="I232" s="168"/>
      <c r="J232" s="168"/>
      <c r="K232" s="168"/>
    </row>
    <row r="233" spans="1:11" x14ac:dyDescent="0.25">
      <c r="A233" s="168"/>
      <c r="B233" s="168"/>
      <c r="C233" s="168"/>
      <c r="D233" s="168"/>
      <c r="E233" s="168"/>
      <c r="F233" s="168"/>
      <c r="G233" s="168"/>
      <c r="H233" s="168"/>
      <c r="I233" s="168"/>
      <c r="J233" s="168"/>
      <c r="K233" s="168"/>
    </row>
    <row r="234" spans="1:11" x14ac:dyDescent="0.25">
      <c r="A234" s="168"/>
      <c r="B234" s="168"/>
      <c r="C234" s="168"/>
      <c r="D234" s="168"/>
      <c r="E234" s="168"/>
      <c r="F234" s="168"/>
      <c r="G234" s="168"/>
      <c r="H234" s="168"/>
      <c r="I234" s="168"/>
      <c r="J234" s="168"/>
      <c r="K234" s="168"/>
    </row>
    <row r="235" spans="1:11" x14ac:dyDescent="0.25">
      <c r="A235" s="168"/>
      <c r="B235" s="168"/>
      <c r="C235" s="168"/>
      <c r="D235" s="168"/>
      <c r="E235" s="168"/>
      <c r="F235" s="168"/>
      <c r="G235" s="168"/>
      <c r="H235" s="168"/>
      <c r="I235" s="168"/>
      <c r="J235" s="168"/>
      <c r="K235" s="168"/>
    </row>
    <row r="236" spans="1:11" x14ac:dyDescent="0.25">
      <c r="A236" s="168"/>
      <c r="B236" s="168"/>
      <c r="C236" s="168"/>
      <c r="D236" s="168"/>
      <c r="E236" s="168"/>
      <c r="F236" s="168"/>
      <c r="G236" s="168"/>
      <c r="H236" s="168"/>
      <c r="I236" s="168"/>
      <c r="J236" s="168"/>
      <c r="K236" s="168"/>
    </row>
    <row r="237" spans="1:11" x14ac:dyDescent="0.25">
      <c r="A237" s="168"/>
      <c r="B237" s="168"/>
      <c r="C237" s="168"/>
      <c r="D237" s="168"/>
      <c r="E237" s="168"/>
      <c r="F237" s="168"/>
      <c r="G237" s="168"/>
      <c r="H237" s="168"/>
      <c r="I237" s="168"/>
      <c r="J237" s="168"/>
      <c r="K237" s="168"/>
    </row>
    <row r="238" spans="1:11" x14ac:dyDescent="0.25">
      <c r="A238" s="168"/>
      <c r="B238" s="168"/>
      <c r="C238" s="168"/>
      <c r="D238" s="168"/>
      <c r="E238" s="168"/>
      <c r="F238" s="168"/>
      <c r="G238" s="168"/>
      <c r="H238" s="168"/>
      <c r="I238" s="168"/>
      <c r="J238" s="168"/>
      <c r="K238" s="168"/>
    </row>
    <row r="239" spans="1:11" x14ac:dyDescent="0.25">
      <c r="A239" s="168"/>
      <c r="B239" s="168"/>
      <c r="C239" s="168"/>
      <c r="D239" s="168"/>
      <c r="E239" s="168"/>
      <c r="F239" s="168"/>
      <c r="G239" s="168"/>
      <c r="H239" s="168"/>
      <c r="I239" s="168"/>
      <c r="J239" s="168"/>
      <c r="K239" s="168"/>
    </row>
  </sheetData>
  <mergeCells count="190">
    <mergeCell ref="A8:B8"/>
    <mergeCell ref="C8:K8"/>
    <mergeCell ref="A10:B10"/>
    <mergeCell ref="C10:G10"/>
    <mergeCell ref="H10:I10"/>
    <mergeCell ref="J10:K10"/>
    <mergeCell ref="A1:K1"/>
    <mergeCell ref="A2:K2"/>
    <mergeCell ref="A4:K4"/>
    <mergeCell ref="A6:B6"/>
    <mergeCell ref="C6:K6"/>
    <mergeCell ref="A7:B7"/>
    <mergeCell ref="C7:K7"/>
    <mergeCell ref="A14:B14"/>
    <mergeCell ref="C14:G14"/>
    <mergeCell ref="H14:I14"/>
    <mergeCell ref="J14:K14"/>
    <mergeCell ref="B17:F17"/>
    <mergeCell ref="G17:J17"/>
    <mergeCell ref="A12:B12"/>
    <mergeCell ref="C12:K12"/>
    <mergeCell ref="A13:B13"/>
    <mergeCell ref="C13:G13"/>
    <mergeCell ref="H13:I13"/>
    <mergeCell ref="J13:K13"/>
    <mergeCell ref="A22:C22"/>
    <mergeCell ref="F22:H22"/>
    <mergeCell ref="I22:K22"/>
    <mergeCell ref="A23:K23"/>
    <mergeCell ref="A24:K24"/>
    <mergeCell ref="A25:C25"/>
    <mergeCell ref="F25:H25"/>
    <mergeCell ref="I25:K25"/>
    <mergeCell ref="A18:K18"/>
    <mergeCell ref="A19:K19"/>
    <mergeCell ref="A20:C20"/>
    <mergeCell ref="F20:H20"/>
    <mergeCell ref="I20:K20"/>
    <mergeCell ref="A21:C21"/>
    <mergeCell ref="F21:H21"/>
    <mergeCell ref="I21:K21"/>
    <mergeCell ref="A28:C28"/>
    <mergeCell ref="F28:H28"/>
    <mergeCell ref="I28:K28"/>
    <mergeCell ref="A29:C29"/>
    <mergeCell ref="F29:H29"/>
    <mergeCell ref="I29:K29"/>
    <mergeCell ref="A26:C26"/>
    <mergeCell ref="F26:H26"/>
    <mergeCell ref="I26:K26"/>
    <mergeCell ref="A27:C27"/>
    <mergeCell ref="F27:H27"/>
    <mergeCell ref="I27:K27"/>
    <mergeCell ref="A35:C35"/>
    <mergeCell ref="F35:H35"/>
    <mergeCell ref="I35:K35"/>
    <mergeCell ref="A36:C36"/>
    <mergeCell ref="F36:H36"/>
    <mergeCell ref="I36:K36"/>
    <mergeCell ref="A30:K30"/>
    <mergeCell ref="A31:K31"/>
    <mergeCell ref="A32:K32"/>
    <mergeCell ref="A34:C34"/>
    <mergeCell ref="F34:H34"/>
    <mergeCell ref="I34:K34"/>
    <mergeCell ref="A39:K39"/>
    <mergeCell ref="A40:K40"/>
    <mergeCell ref="A42:C42"/>
    <mergeCell ref="F42:H42"/>
    <mergeCell ref="I42:K42"/>
    <mergeCell ref="A43:C43"/>
    <mergeCell ref="F43:H43"/>
    <mergeCell ref="I43:K43"/>
    <mergeCell ref="A37:C37"/>
    <mergeCell ref="F37:H37"/>
    <mergeCell ref="I37:K37"/>
    <mergeCell ref="A38:C38"/>
    <mergeCell ref="F38:H38"/>
    <mergeCell ref="I38:K38"/>
    <mergeCell ref="A46:C46"/>
    <mergeCell ref="F46:H46"/>
    <mergeCell ref="I46:K46"/>
    <mergeCell ref="A48:K48"/>
    <mergeCell ref="A49:K49"/>
    <mergeCell ref="A51:C51"/>
    <mergeCell ref="F51:H51"/>
    <mergeCell ref="I51:K51"/>
    <mergeCell ref="A44:C44"/>
    <mergeCell ref="F44:H44"/>
    <mergeCell ref="I44:K44"/>
    <mergeCell ref="A45:C45"/>
    <mergeCell ref="F45:H45"/>
    <mergeCell ref="I45:K45"/>
    <mergeCell ref="A54:C54"/>
    <mergeCell ref="F54:H54"/>
    <mergeCell ref="I54:K54"/>
    <mergeCell ref="A55:C55"/>
    <mergeCell ref="F55:H55"/>
    <mergeCell ref="I55:K55"/>
    <mergeCell ref="A52:C52"/>
    <mergeCell ref="F52:H52"/>
    <mergeCell ref="I52:K52"/>
    <mergeCell ref="A53:C53"/>
    <mergeCell ref="F53:H53"/>
    <mergeCell ref="I53:K53"/>
    <mergeCell ref="A61:K61"/>
    <mergeCell ref="A62:K62"/>
    <mergeCell ref="A65:C65"/>
    <mergeCell ref="F65:H65"/>
    <mergeCell ref="I65:K65"/>
    <mergeCell ref="A66:C66"/>
    <mergeCell ref="F66:H66"/>
    <mergeCell ref="I66:K66"/>
    <mergeCell ref="A56:K56"/>
    <mergeCell ref="A57:K57"/>
    <mergeCell ref="A59:C59"/>
    <mergeCell ref="F59:H59"/>
    <mergeCell ref="I59:K59"/>
    <mergeCell ref="A60:C60"/>
    <mergeCell ref="F60:H60"/>
    <mergeCell ref="I60:K60"/>
    <mergeCell ref="A63:K63"/>
    <mergeCell ref="A69:C69"/>
    <mergeCell ref="F69:H69"/>
    <mergeCell ref="I69:K69"/>
    <mergeCell ref="A67:C67"/>
    <mergeCell ref="F67:H67"/>
    <mergeCell ref="I67:K67"/>
    <mergeCell ref="A68:C68"/>
    <mergeCell ref="F68:H68"/>
    <mergeCell ref="I68:K68"/>
    <mergeCell ref="A75:C75"/>
    <mergeCell ref="F75:H75"/>
    <mergeCell ref="I75:K75"/>
    <mergeCell ref="A76:C76"/>
    <mergeCell ref="F76:H76"/>
    <mergeCell ref="I76:K76"/>
    <mergeCell ref="A72:K72"/>
    <mergeCell ref="A73:K73"/>
    <mergeCell ref="A74:C74"/>
    <mergeCell ref="F74:H74"/>
    <mergeCell ref="I74:K74"/>
    <mergeCell ref="A82:C82"/>
    <mergeCell ref="F82:H82"/>
    <mergeCell ref="I82:K82"/>
    <mergeCell ref="A83:C83"/>
    <mergeCell ref="F83:H83"/>
    <mergeCell ref="I83:K83"/>
    <mergeCell ref="A77:K77"/>
    <mergeCell ref="A78:K78"/>
    <mergeCell ref="A79:K79"/>
    <mergeCell ref="A81:C81"/>
    <mergeCell ref="F81:H81"/>
    <mergeCell ref="I81:K81"/>
    <mergeCell ref="B89:F89"/>
    <mergeCell ref="G89:J89"/>
    <mergeCell ref="A90:K90"/>
    <mergeCell ref="A91:K91"/>
    <mergeCell ref="A92:C92"/>
    <mergeCell ref="F92:H92"/>
    <mergeCell ref="I92:K92"/>
    <mergeCell ref="A84:C84"/>
    <mergeCell ref="F84:H84"/>
    <mergeCell ref="I84:K84"/>
    <mergeCell ref="A85:C85"/>
    <mergeCell ref="F85:H85"/>
    <mergeCell ref="I85:K85"/>
    <mergeCell ref="A97:C97"/>
    <mergeCell ref="F97:H97"/>
    <mergeCell ref="I97:K97"/>
    <mergeCell ref="A98:K98"/>
    <mergeCell ref="A99:K99"/>
    <mergeCell ref="A100:K100"/>
    <mergeCell ref="A93:C93"/>
    <mergeCell ref="F93:H93"/>
    <mergeCell ref="I93:K93"/>
    <mergeCell ref="A94:K94"/>
    <mergeCell ref="A95:K95"/>
    <mergeCell ref="A96:C96"/>
    <mergeCell ref="F96:H96"/>
    <mergeCell ref="I96:K96"/>
    <mergeCell ref="A106:K106"/>
    <mergeCell ref="A108:K108"/>
    <mergeCell ref="A110:K110"/>
    <mergeCell ref="A102:C102"/>
    <mergeCell ref="F102:H102"/>
    <mergeCell ref="I102:K102"/>
    <mergeCell ref="A103:C103"/>
    <mergeCell ref="F103:H103"/>
    <mergeCell ref="I103:K103"/>
  </mergeCells>
  <pageMargins left="0.95"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zoomScale="85" zoomScaleNormal="85" workbookViewId="0">
      <pane xSplit="3" ySplit="7" topLeftCell="D8" activePane="bottomRight" state="frozen"/>
      <selection pane="topRight" activeCell="D1" sqref="D1"/>
      <selection pane="bottomLeft" activeCell="A8" sqref="A8"/>
      <selection pane="bottomRight" activeCell="D4" sqref="D4:G4"/>
    </sheetView>
  </sheetViews>
  <sheetFormatPr defaultColWidth="9.140625" defaultRowHeight="12.75" x14ac:dyDescent="0.2"/>
  <cols>
    <col min="1" max="1" width="9.85546875" style="17" customWidth="1"/>
    <col min="2" max="2" width="31.28515625" style="17" customWidth="1"/>
    <col min="3" max="3" width="6.42578125" style="17" customWidth="1"/>
    <col min="4" max="5" width="10.5703125" style="17" customWidth="1"/>
    <col min="6" max="6" width="9.7109375" style="17" customWidth="1"/>
    <col min="7" max="7" width="9.42578125" style="17" customWidth="1"/>
    <col min="8" max="8" width="9.7109375" style="17" customWidth="1"/>
    <col min="9" max="9" width="10.140625" style="17" customWidth="1"/>
    <col min="10" max="10" width="9.42578125" style="17" customWidth="1"/>
    <col min="11" max="11" width="9" style="17" customWidth="1"/>
    <col min="12" max="13" width="10.140625" style="17" customWidth="1"/>
    <col min="14" max="14" width="32" style="17" customWidth="1"/>
    <col min="15" max="15" width="6.42578125" style="17" customWidth="1"/>
    <col min="16" max="16" width="9.85546875" style="17" customWidth="1"/>
    <col min="17" max="17" width="10.140625" style="17" customWidth="1"/>
    <col min="18" max="18" width="10.42578125" style="17" customWidth="1"/>
    <col min="19" max="22" width="9.140625" style="17"/>
    <col min="23" max="16384" width="9.140625" style="18"/>
  </cols>
  <sheetData>
    <row r="1" spans="1:22" s="16" customFormat="1" x14ac:dyDescent="0.2">
      <c r="A1" s="226" t="s">
        <v>0</v>
      </c>
      <c r="B1" s="226"/>
      <c r="C1" s="226"/>
      <c r="D1" s="226"/>
      <c r="E1" s="226"/>
      <c r="F1" s="226"/>
      <c r="G1" s="226"/>
      <c r="H1" s="226"/>
      <c r="I1" s="226"/>
      <c r="J1" s="226"/>
      <c r="K1" s="226"/>
      <c r="L1" s="226"/>
      <c r="M1" s="226"/>
      <c r="N1" s="226"/>
      <c r="O1" s="226"/>
      <c r="P1" s="226"/>
      <c r="Q1" s="226"/>
      <c r="R1" s="226"/>
      <c r="S1" s="34"/>
      <c r="T1" s="34"/>
      <c r="U1" s="34"/>
      <c r="V1" s="34"/>
    </row>
    <row r="3" spans="1:22" ht="15.75" thickBot="1" x14ac:dyDescent="0.3">
      <c r="Q3" s="244" t="s">
        <v>125</v>
      </c>
      <c r="R3" s="245"/>
    </row>
    <row r="4" spans="1:22" ht="27" customHeight="1" x14ac:dyDescent="0.2">
      <c r="A4" s="227" t="s">
        <v>1</v>
      </c>
      <c r="B4" s="217" t="s">
        <v>2</v>
      </c>
      <c r="C4" s="217" t="s">
        <v>3</v>
      </c>
      <c r="D4" s="217" t="s">
        <v>4</v>
      </c>
      <c r="E4" s="217"/>
      <c r="F4" s="217"/>
      <c r="G4" s="243"/>
      <c r="H4" s="214" t="s">
        <v>5</v>
      </c>
      <c r="I4" s="215"/>
      <c r="J4" s="215"/>
      <c r="K4" s="216"/>
      <c r="L4" s="237" t="s">
        <v>128</v>
      </c>
      <c r="M4" s="240" t="s">
        <v>129</v>
      </c>
      <c r="N4" s="217" t="s">
        <v>6</v>
      </c>
      <c r="O4" s="217"/>
      <c r="P4" s="217"/>
      <c r="Q4" s="217"/>
      <c r="R4" s="218"/>
    </row>
    <row r="5" spans="1:22" x14ac:dyDescent="0.2">
      <c r="A5" s="228"/>
      <c r="B5" s="219"/>
      <c r="C5" s="219"/>
      <c r="D5" s="219" t="s">
        <v>7</v>
      </c>
      <c r="E5" s="219" t="s">
        <v>8</v>
      </c>
      <c r="F5" s="219"/>
      <c r="G5" s="231" t="s">
        <v>9</v>
      </c>
      <c r="H5" s="233" t="s">
        <v>7</v>
      </c>
      <c r="I5" s="220" t="s">
        <v>8</v>
      </c>
      <c r="J5" s="220"/>
      <c r="K5" s="235" t="s">
        <v>10</v>
      </c>
      <c r="L5" s="238"/>
      <c r="M5" s="241"/>
      <c r="N5" s="219" t="s">
        <v>11</v>
      </c>
      <c r="O5" s="219" t="s">
        <v>12</v>
      </c>
      <c r="P5" s="219" t="s">
        <v>13</v>
      </c>
      <c r="Q5" s="219"/>
      <c r="R5" s="221"/>
    </row>
    <row r="6" spans="1:22" ht="50.25" customHeight="1" thickBot="1" x14ac:dyDescent="0.25">
      <c r="A6" s="229"/>
      <c r="B6" s="230"/>
      <c r="C6" s="230"/>
      <c r="D6" s="230"/>
      <c r="E6" s="174" t="s">
        <v>7</v>
      </c>
      <c r="F6" s="174" t="s">
        <v>14</v>
      </c>
      <c r="G6" s="232"/>
      <c r="H6" s="234"/>
      <c r="I6" s="175" t="s">
        <v>15</v>
      </c>
      <c r="J6" s="175" t="s">
        <v>14</v>
      </c>
      <c r="K6" s="236"/>
      <c r="L6" s="239"/>
      <c r="M6" s="242"/>
      <c r="N6" s="230"/>
      <c r="O6" s="230"/>
      <c r="P6" s="174" t="s">
        <v>16</v>
      </c>
      <c r="Q6" s="174" t="s">
        <v>17</v>
      </c>
      <c r="R6" s="176" t="s">
        <v>18</v>
      </c>
    </row>
    <row r="7" spans="1:22" ht="13.5" thickBot="1" x14ac:dyDescent="0.25">
      <c r="A7" s="66" t="s">
        <v>39</v>
      </c>
      <c r="B7" s="19" t="s">
        <v>40</v>
      </c>
      <c r="C7" s="20"/>
      <c r="D7" s="21">
        <f t="shared" ref="D7:M7" si="0">D8+D54</f>
        <v>2933.7</v>
      </c>
      <c r="E7" s="21">
        <f t="shared" si="0"/>
        <v>2900.2</v>
      </c>
      <c r="F7" s="21">
        <f t="shared" si="0"/>
        <v>1602.1</v>
      </c>
      <c r="G7" s="48">
        <f t="shared" si="0"/>
        <v>33.5</v>
      </c>
      <c r="H7" s="58">
        <f t="shared" si="0"/>
        <v>2536.8000000000002</v>
      </c>
      <c r="I7" s="21">
        <f t="shared" si="0"/>
        <v>2505.3000000000002</v>
      </c>
      <c r="J7" s="21">
        <f t="shared" si="0"/>
        <v>1601.1</v>
      </c>
      <c r="K7" s="59">
        <f t="shared" si="0"/>
        <v>31.5</v>
      </c>
      <c r="L7" s="53">
        <f t="shared" si="0"/>
        <v>3008.7000000000003</v>
      </c>
      <c r="M7" s="21">
        <f t="shared" si="0"/>
        <v>3049.1000000000004</v>
      </c>
      <c r="N7" s="20"/>
      <c r="O7" s="22"/>
      <c r="P7" s="23"/>
      <c r="Q7" s="23"/>
      <c r="R7" s="67"/>
    </row>
    <row r="8" spans="1:22" ht="43.5" customHeight="1" x14ac:dyDescent="0.2">
      <c r="A8" s="224" t="s">
        <v>41</v>
      </c>
      <c r="B8" s="222" t="s">
        <v>42</v>
      </c>
      <c r="C8" s="143"/>
      <c r="D8" s="144">
        <f t="shared" ref="D8:M8" si="1">D9+D10+D48</f>
        <v>2863.7</v>
      </c>
      <c r="E8" s="144">
        <f t="shared" si="1"/>
        <v>2830.2</v>
      </c>
      <c r="F8" s="144">
        <f t="shared" si="1"/>
        <v>1602.1</v>
      </c>
      <c r="G8" s="145">
        <f t="shared" si="1"/>
        <v>33.5</v>
      </c>
      <c r="H8" s="146">
        <f t="shared" si="1"/>
        <v>2496.8000000000002</v>
      </c>
      <c r="I8" s="144">
        <f t="shared" si="1"/>
        <v>2465.3000000000002</v>
      </c>
      <c r="J8" s="144">
        <f t="shared" si="1"/>
        <v>1601.1</v>
      </c>
      <c r="K8" s="147">
        <f t="shared" si="1"/>
        <v>31.5</v>
      </c>
      <c r="L8" s="148">
        <f t="shared" si="1"/>
        <v>2963.7000000000003</v>
      </c>
      <c r="M8" s="144">
        <f t="shared" si="1"/>
        <v>3004.1000000000004</v>
      </c>
      <c r="N8" s="143" t="s">
        <v>176</v>
      </c>
      <c r="O8" s="149" t="s">
        <v>23</v>
      </c>
      <c r="P8" s="158">
        <v>836</v>
      </c>
      <c r="Q8" s="158">
        <v>846</v>
      </c>
      <c r="R8" s="159">
        <v>860</v>
      </c>
    </row>
    <row r="9" spans="1:22" ht="26.25" thickBot="1" x14ac:dyDescent="0.25">
      <c r="A9" s="225"/>
      <c r="B9" s="223"/>
      <c r="C9" s="150"/>
      <c r="D9" s="151">
        <v>0</v>
      </c>
      <c r="E9" s="151">
        <v>0</v>
      </c>
      <c r="F9" s="151">
        <v>0</v>
      </c>
      <c r="G9" s="152">
        <v>0</v>
      </c>
      <c r="H9" s="153">
        <v>0</v>
      </c>
      <c r="I9" s="151">
        <v>0</v>
      </c>
      <c r="J9" s="151">
        <v>0</v>
      </c>
      <c r="K9" s="154">
        <v>0</v>
      </c>
      <c r="L9" s="155">
        <v>0</v>
      </c>
      <c r="M9" s="151">
        <v>0</v>
      </c>
      <c r="N9" s="150" t="s">
        <v>177</v>
      </c>
      <c r="O9" s="156" t="s">
        <v>20</v>
      </c>
      <c r="P9" s="160" t="s">
        <v>172</v>
      </c>
      <c r="Q9" s="160" t="s">
        <v>173</v>
      </c>
      <c r="R9" s="161" t="s">
        <v>174</v>
      </c>
    </row>
    <row r="10" spans="1:22" ht="28.5" customHeight="1" x14ac:dyDescent="0.2">
      <c r="A10" s="121" t="s">
        <v>43</v>
      </c>
      <c r="B10" s="122" t="s">
        <v>44</v>
      </c>
      <c r="C10" s="123"/>
      <c r="D10" s="124">
        <f t="shared" ref="D10:M10" si="2">D11+D12+D13+D14+D21+D28+D35+D36+D43+D45+D47</f>
        <v>2717.7</v>
      </c>
      <c r="E10" s="124">
        <f t="shared" si="2"/>
        <v>2684.2</v>
      </c>
      <c r="F10" s="124">
        <f t="shared" si="2"/>
        <v>1602.1</v>
      </c>
      <c r="G10" s="125">
        <f t="shared" si="2"/>
        <v>33.5</v>
      </c>
      <c r="H10" s="126">
        <f t="shared" si="2"/>
        <v>2409.7000000000003</v>
      </c>
      <c r="I10" s="124">
        <f t="shared" si="2"/>
        <v>2378.2000000000003</v>
      </c>
      <c r="J10" s="124">
        <f t="shared" si="2"/>
        <v>1601.1</v>
      </c>
      <c r="K10" s="127">
        <f t="shared" si="2"/>
        <v>31.5</v>
      </c>
      <c r="L10" s="128">
        <f t="shared" si="2"/>
        <v>2763.7000000000003</v>
      </c>
      <c r="M10" s="124">
        <f t="shared" si="2"/>
        <v>2754.1000000000004</v>
      </c>
      <c r="N10" s="123" t="s">
        <v>45</v>
      </c>
      <c r="O10" s="129" t="s">
        <v>23</v>
      </c>
      <c r="P10" s="130" t="s">
        <v>46</v>
      </c>
      <c r="Q10" s="157">
        <v>723</v>
      </c>
      <c r="R10" s="131" t="s">
        <v>47</v>
      </c>
    </row>
    <row r="11" spans="1:22" ht="25.5" x14ac:dyDescent="0.2">
      <c r="A11" s="132"/>
      <c r="B11" s="133"/>
      <c r="C11" s="134"/>
      <c r="D11" s="135">
        <v>0</v>
      </c>
      <c r="E11" s="135">
        <v>0</v>
      </c>
      <c r="F11" s="135">
        <v>0</v>
      </c>
      <c r="G11" s="136">
        <v>0</v>
      </c>
      <c r="H11" s="137">
        <v>0</v>
      </c>
      <c r="I11" s="135">
        <v>0</v>
      </c>
      <c r="J11" s="135">
        <v>0</v>
      </c>
      <c r="K11" s="138">
        <v>0</v>
      </c>
      <c r="L11" s="139">
        <v>0</v>
      </c>
      <c r="M11" s="135">
        <v>0</v>
      </c>
      <c r="N11" s="134" t="s">
        <v>52</v>
      </c>
      <c r="O11" s="140" t="s">
        <v>20</v>
      </c>
      <c r="P11" s="141" t="s">
        <v>168</v>
      </c>
      <c r="Q11" s="141" t="s">
        <v>169</v>
      </c>
      <c r="R11" s="142" t="s">
        <v>53</v>
      </c>
    </row>
    <row r="12" spans="1:22" x14ac:dyDescent="0.2">
      <c r="A12" s="132"/>
      <c r="B12" s="133"/>
      <c r="C12" s="134"/>
      <c r="D12" s="135">
        <v>0</v>
      </c>
      <c r="E12" s="135">
        <v>0</v>
      </c>
      <c r="F12" s="135">
        <v>0</v>
      </c>
      <c r="G12" s="136">
        <v>0</v>
      </c>
      <c r="H12" s="137">
        <v>0</v>
      </c>
      <c r="I12" s="135">
        <v>0</v>
      </c>
      <c r="J12" s="135">
        <v>0</v>
      </c>
      <c r="K12" s="138">
        <v>0</v>
      </c>
      <c r="L12" s="139">
        <v>0</v>
      </c>
      <c r="M12" s="135">
        <v>0</v>
      </c>
      <c r="N12" s="134" t="s">
        <v>50</v>
      </c>
      <c r="O12" s="140" t="s">
        <v>20</v>
      </c>
      <c r="P12" s="141" t="s">
        <v>166</v>
      </c>
      <c r="Q12" s="141" t="s">
        <v>167</v>
      </c>
      <c r="R12" s="142" t="s">
        <v>51</v>
      </c>
    </row>
    <row r="13" spans="1:22" ht="13.5" thickBot="1" x14ac:dyDescent="0.25">
      <c r="A13" s="132"/>
      <c r="B13" s="133"/>
      <c r="C13" s="134"/>
      <c r="D13" s="135">
        <v>0</v>
      </c>
      <c r="E13" s="135">
        <v>0</v>
      </c>
      <c r="F13" s="135">
        <v>0</v>
      </c>
      <c r="G13" s="136">
        <v>0</v>
      </c>
      <c r="H13" s="137">
        <v>0</v>
      </c>
      <c r="I13" s="135">
        <v>0</v>
      </c>
      <c r="J13" s="135">
        <v>0</v>
      </c>
      <c r="K13" s="138">
        <v>0</v>
      </c>
      <c r="L13" s="139">
        <v>0</v>
      </c>
      <c r="M13" s="135">
        <v>0</v>
      </c>
      <c r="N13" s="134" t="s">
        <v>48</v>
      </c>
      <c r="O13" s="140" t="s">
        <v>23</v>
      </c>
      <c r="P13" s="141">
        <v>83</v>
      </c>
      <c r="Q13" s="141">
        <v>85</v>
      </c>
      <c r="R13" s="142" t="s">
        <v>49</v>
      </c>
    </row>
    <row r="14" spans="1:22" ht="38.25" x14ac:dyDescent="0.2">
      <c r="A14" s="72" t="s">
        <v>54</v>
      </c>
      <c r="B14" s="41" t="s">
        <v>55</v>
      </c>
      <c r="C14" s="42"/>
      <c r="D14" s="43">
        <f t="shared" ref="D14:M14" si="3">SUM(D15:D20)</f>
        <v>560.79999999999995</v>
      </c>
      <c r="E14" s="43">
        <f t="shared" si="3"/>
        <v>560.79999999999995</v>
      </c>
      <c r="F14" s="43">
        <f t="shared" si="3"/>
        <v>443.3</v>
      </c>
      <c r="G14" s="51">
        <f t="shared" si="3"/>
        <v>0</v>
      </c>
      <c r="H14" s="105">
        <f t="shared" si="3"/>
        <v>558.79999999999995</v>
      </c>
      <c r="I14" s="43">
        <f t="shared" si="3"/>
        <v>558.79999999999995</v>
      </c>
      <c r="J14" s="43">
        <f t="shared" si="3"/>
        <v>443.3</v>
      </c>
      <c r="K14" s="62">
        <f t="shared" si="3"/>
        <v>0</v>
      </c>
      <c r="L14" s="56">
        <f t="shared" si="3"/>
        <v>601.5</v>
      </c>
      <c r="M14" s="43">
        <f t="shared" si="3"/>
        <v>614.70000000000005</v>
      </c>
      <c r="N14" s="42" t="s">
        <v>57</v>
      </c>
      <c r="O14" s="44" t="s">
        <v>20</v>
      </c>
      <c r="P14" s="45" t="s">
        <v>58</v>
      </c>
      <c r="Q14" s="45" t="s">
        <v>58</v>
      </c>
      <c r="R14" s="73" t="s">
        <v>58</v>
      </c>
    </row>
    <row r="15" spans="1:22" ht="25.5" x14ac:dyDescent="0.2">
      <c r="A15" s="70"/>
      <c r="B15" s="36"/>
      <c r="C15" s="37"/>
      <c r="D15" s="38">
        <v>0</v>
      </c>
      <c r="E15" s="38">
        <v>0</v>
      </c>
      <c r="F15" s="38">
        <v>0</v>
      </c>
      <c r="G15" s="50">
        <v>0</v>
      </c>
      <c r="H15" s="104">
        <v>0</v>
      </c>
      <c r="I15" s="38">
        <v>0</v>
      </c>
      <c r="J15" s="38">
        <v>0</v>
      </c>
      <c r="K15" s="61">
        <v>0</v>
      </c>
      <c r="L15" s="55">
        <v>0</v>
      </c>
      <c r="M15" s="38">
        <v>0</v>
      </c>
      <c r="N15" s="37" t="s">
        <v>52</v>
      </c>
      <c r="O15" s="39" t="s">
        <v>20</v>
      </c>
      <c r="P15" s="40" t="s">
        <v>59</v>
      </c>
      <c r="Q15" s="40" t="s">
        <v>59</v>
      </c>
      <c r="R15" s="71" t="s">
        <v>59</v>
      </c>
    </row>
    <row r="16" spans="1:22" ht="16.5" customHeight="1" x14ac:dyDescent="0.2">
      <c r="A16" s="70"/>
      <c r="B16" s="36"/>
      <c r="C16" s="37"/>
      <c r="D16" s="38">
        <v>0</v>
      </c>
      <c r="E16" s="38">
        <v>0</v>
      </c>
      <c r="F16" s="38">
        <v>0</v>
      </c>
      <c r="G16" s="50">
        <v>0</v>
      </c>
      <c r="H16" s="104">
        <v>0</v>
      </c>
      <c r="I16" s="38">
        <v>0</v>
      </c>
      <c r="J16" s="38">
        <v>0</v>
      </c>
      <c r="K16" s="61">
        <v>0</v>
      </c>
      <c r="L16" s="55">
        <v>0</v>
      </c>
      <c r="M16" s="38">
        <v>0</v>
      </c>
      <c r="N16" s="37" t="s">
        <v>48</v>
      </c>
      <c r="O16" s="39" t="s">
        <v>23</v>
      </c>
      <c r="P16" s="40" t="s">
        <v>27</v>
      </c>
      <c r="Q16" s="40" t="s">
        <v>27</v>
      </c>
      <c r="R16" s="71" t="s">
        <v>27</v>
      </c>
    </row>
    <row r="17" spans="1:18" ht="25.5" x14ac:dyDescent="0.2">
      <c r="A17" s="70"/>
      <c r="B17" s="36"/>
      <c r="C17" s="37"/>
      <c r="D17" s="38">
        <v>0</v>
      </c>
      <c r="E17" s="38">
        <v>0</v>
      </c>
      <c r="F17" s="38">
        <v>0</v>
      </c>
      <c r="G17" s="50">
        <v>0</v>
      </c>
      <c r="H17" s="104">
        <v>0</v>
      </c>
      <c r="I17" s="38">
        <v>0</v>
      </c>
      <c r="J17" s="38">
        <v>0</v>
      </c>
      <c r="K17" s="61">
        <v>0</v>
      </c>
      <c r="L17" s="55">
        <v>0</v>
      </c>
      <c r="M17" s="38">
        <v>0</v>
      </c>
      <c r="N17" s="37" t="s">
        <v>56</v>
      </c>
      <c r="O17" s="39" t="s">
        <v>23</v>
      </c>
      <c r="P17" s="40" t="s">
        <v>34</v>
      </c>
      <c r="Q17" s="40" t="s">
        <v>34</v>
      </c>
      <c r="R17" s="71" t="s">
        <v>37</v>
      </c>
    </row>
    <row r="18" spans="1:18" x14ac:dyDescent="0.2">
      <c r="A18" s="70"/>
      <c r="B18" s="36"/>
      <c r="C18" s="37" t="s">
        <v>21</v>
      </c>
      <c r="D18" s="38">
        <v>505.7</v>
      </c>
      <c r="E18" s="38">
        <v>505.7</v>
      </c>
      <c r="F18" s="38">
        <v>443.3</v>
      </c>
      <c r="G18" s="50">
        <v>0</v>
      </c>
      <c r="H18" s="104">
        <v>503.7</v>
      </c>
      <c r="I18" s="38">
        <v>503.7</v>
      </c>
      <c r="J18" s="38">
        <v>443.3</v>
      </c>
      <c r="K18" s="61">
        <v>0</v>
      </c>
      <c r="L18" s="55">
        <v>546.4</v>
      </c>
      <c r="M18" s="38">
        <v>559.6</v>
      </c>
      <c r="N18" s="37"/>
      <c r="O18" s="39"/>
      <c r="P18" s="40"/>
      <c r="Q18" s="40"/>
      <c r="R18" s="71"/>
    </row>
    <row r="19" spans="1:18" x14ac:dyDescent="0.2">
      <c r="A19" s="70"/>
      <c r="B19" s="36"/>
      <c r="C19" s="37" t="s">
        <v>22</v>
      </c>
      <c r="D19" s="38">
        <v>0.1</v>
      </c>
      <c r="E19" s="38">
        <v>0.1</v>
      </c>
      <c r="F19" s="38">
        <v>0</v>
      </c>
      <c r="G19" s="50">
        <v>0</v>
      </c>
      <c r="H19" s="104">
        <v>0.1</v>
      </c>
      <c r="I19" s="38">
        <v>0.1</v>
      </c>
      <c r="J19" s="38">
        <v>0</v>
      </c>
      <c r="K19" s="61">
        <v>0</v>
      </c>
      <c r="L19" s="55">
        <v>0.1</v>
      </c>
      <c r="M19" s="38">
        <v>0.1</v>
      </c>
      <c r="N19" s="37"/>
      <c r="O19" s="39"/>
      <c r="P19" s="40"/>
      <c r="Q19" s="40"/>
      <c r="R19" s="71"/>
    </row>
    <row r="20" spans="1:18" ht="13.5" thickBot="1" x14ac:dyDescent="0.25">
      <c r="A20" s="70"/>
      <c r="B20" s="36"/>
      <c r="C20" s="37" t="s">
        <v>24</v>
      </c>
      <c r="D20" s="38">
        <v>55</v>
      </c>
      <c r="E20" s="38">
        <v>55</v>
      </c>
      <c r="F20" s="38">
        <v>0</v>
      </c>
      <c r="G20" s="50">
        <v>0</v>
      </c>
      <c r="H20" s="104">
        <v>55</v>
      </c>
      <c r="I20" s="38">
        <v>55</v>
      </c>
      <c r="J20" s="38">
        <v>0</v>
      </c>
      <c r="K20" s="61">
        <v>0</v>
      </c>
      <c r="L20" s="55">
        <v>55</v>
      </c>
      <c r="M20" s="38">
        <v>55</v>
      </c>
      <c r="N20" s="37"/>
      <c r="O20" s="39"/>
      <c r="P20" s="40"/>
      <c r="Q20" s="40"/>
      <c r="R20" s="71"/>
    </row>
    <row r="21" spans="1:18" ht="25.5" x14ac:dyDescent="0.2">
      <c r="A21" s="72" t="s">
        <v>60</v>
      </c>
      <c r="B21" s="41" t="s">
        <v>61</v>
      </c>
      <c r="C21" s="42"/>
      <c r="D21" s="43">
        <f t="shared" ref="D21:M21" si="4">SUM(D22:D27)</f>
        <v>417.5</v>
      </c>
      <c r="E21" s="43">
        <f t="shared" si="4"/>
        <v>413</v>
      </c>
      <c r="F21" s="43">
        <f t="shared" si="4"/>
        <v>330</v>
      </c>
      <c r="G21" s="51">
        <f t="shared" si="4"/>
        <v>4.5</v>
      </c>
      <c r="H21" s="105">
        <f t="shared" si="4"/>
        <v>415.5</v>
      </c>
      <c r="I21" s="43">
        <f t="shared" si="4"/>
        <v>411</v>
      </c>
      <c r="J21" s="43">
        <f t="shared" si="4"/>
        <v>330</v>
      </c>
      <c r="K21" s="62">
        <f t="shared" si="4"/>
        <v>4.5</v>
      </c>
      <c r="L21" s="56">
        <f t="shared" si="4"/>
        <v>434.5</v>
      </c>
      <c r="M21" s="43">
        <f t="shared" si="4"/>
        <v>444.5</v>
      </c>
      <c r="N21" s="42" t="s">
        <v>52</v>
      </c>
      <c r="O21" s="44" t="s">
        <v>20</v>
      </c>
      <c r="P21" s="45" t="s">
        <v>63</v>
      </c>
      <c r="Q21" s="45" t="s">
        <v>63</v>
      </c>
      <c r="R21" s="73" t="s">
        <v>63</v>
      </c>
    </row>
    <row r="22" spans="1:18" x14ac:dyDescent="0.2">
      <c r="A22" s="70"/>
      <c r="B22" s="36"/>
      <c r="C22" s="37"/>
      <c r="D22" s="38">
        <v>0</v>
      </c>
      <c r="E22" s="38">
        <v>0</v>
      </c>
      <c r="F22" s="38">
        <v>0</v>
      </c>
      <c r="G22" s="50">
        <v>0</v>
      </c>
      <c r="H22" s="104">
        <v>0</v>
      </c>
      <c r="I22" s="38">
        <v>0</v>
      </c>
      <c r="J22" s="38">
        <v>0</v>
      </c>
      <c r="K22" s="61">
        <v>0</v>
      </c>
      <c r="L22" s="55">
        <v>0</v>
      </c>
      <c r="M22" s="38">
        <v>0</v>
      </c>
      <c r="N22" s="37" t="s">
        <v>48</v>
      </c>
      <c r="O22" s="39" t="s">
        <v>23</v>
      </c>
      <c r="P22" s="40" t="s">
        <v>36</v>
      </c>
      <c r="Q22" s="40" t="s">
        <v>36</v>
      </c>
      <c r="R22" s="71" t="s">
        <v>36</v>
      </c>
    </row>
    <row r="23" spans="1:18" ht="25.5" x14ac:dyDescent="0.2">
      <c r="A23" s="70"/>
      <c r="B23" s="36"/>
      <c r="C23" s="37"/>
      <c r="D23" s="38">
        <v>0</v>
      </c>
      <c r="E23" s="38">
        <v>0</v>
      </c>
      <c r="F23" s="38">
        <v>0</v>
      </c>
      <c r="G23" s="50">
        <v>0</v>
      </c>
      <c r="H23" s="104">
        <v>0</v>
      </c>
      <c r="I23" s="38">
        <v>0</v>
      </c>
      <c r="J23" s="38">
        <v>0</v>
      </c>
      <c r="K23" s="61">
        <v>0</v>
      </c>
      <c r="L23" s="55">
        <v>0</v>
      </c>
      <c r="M23" s="38">
        <v>0</v>
      </c>
      <c r="N23" s="37" t="s">
        <v>62</v>
      </c>
      <c r="O23" s="39" t="s">
        <v>23</v>
      </c>
      <c r="P23" s="40" t="s">
        <v>38</v>
      </c>
      <c r="Q23" s="40" t="s">
        <v>38</v>
      </c>
      <c r="R23" s="71" t="s">
        <v>38</v>
      </c>
    </row>
    <row r="24" spans="1:18" ht="25.5" x14ac:dyDescent="0.2">
      <c r="A24" s="70"/>
      <c r="B24" s="36"/>
      <c r="C24" s="37"/>
      <c r="D24" s="38">
        <v>0</v>
      </c>
      <c r="E24" s="38">
        <v>0</v>
      </c>
      <c r="F24" s="38">
        <v>0</v>
      </c>
      <c r="G24" s="50">
        <v>0</v>
      </c>
      <c r="H24" s="104">
        <v>0</v>
      </c>
      <c r="I24" s="38">
        <v>0</v>
      </c>
      <c r="J24" s="38">
        <v>0</v>
      </c>
      <c r="K24" s="61">
        <v>0</v>
      </c>
      <c r="L24" s="55">
        <v>0</v>
      </c>
      <c r="M24" s="38">
        <v>0</v>
      </c>
      <c r="N24" s="37" t="s">
        <v>64</v>
      </c>
      <c r="O24" s="39" t="s">
        <v>20</v>
      </c>
      <c r="P24" s="40" t="s">
        <v>65</v>
      </c>
      <c r="Q24" s="40" t="s">
        <v>65</v>
      </c>
      <c r="R24" s="71" t="s">
        <v>65</v>
      </c>
    </row>
    <row r="25" spans="1:18" x14ac:dyDescent="0.2">
      <c r="A25" s="70"/>
      <c r="B25" s="36"/>
      <c r="C25" s="37" t="s">
        <v>22</v>
      </c>
      <c r="D25" s="38">
        <v>0.5</v>
      </c>
      <c r="E25" s="38">
        <v>0.5</v>
      </c>
      <c r="F25" s="38">
        <v>0</v>
      </c>
      <c r="G25" s="50">
        <v>0</v>
      </c>
      <c r="H25" s="104">
        <v>0.5</v>
      </c>
      <c r="I25" s="38">
        <v>0.5</v>
      </c>
      <c r="J25" s="38">
        <v>0</v>
      </c>
      <c r="K25" s="61">
        <v>0</v>
      </c>
      <c r="L25" s="55">
        <v>0.5</v>
      </c>
      <c r="M25" s="38">
        <v>0.5</v>
      </c>
      <c r="N25" s="37"/>
      <c r="O25" s="39"/>
      <c r="P25" s="40"/>
      <c r="Q25" s="40"/>
      <c r="R25" s="71"/>
    </row>
    <row r="26" spans="1:18" x14ac:dyDescent="0.2">
      <c r="A26" s="70"/>
      <c r="B26" s="36"/>
      <c r="C26" s="37" t="s">
        <v>21</v>
      </c>
      <c r="D26" s="38">
        <v>407</v>
      </c>
      <c r="E26" s="38">
        <v>402.5</v>
      </c>
      <c r="F26" s="38">
        <v>330</v>
      </c>
      <c r="G26" s="50">
        <v>4.5</v>
      </c>
      <c r="H26" s="104">
        <v>405</v>
      </c>
      <c r="I26" s="38">
        <v>400.5</v>
      </c>
      <c r="J26" s="38">
        <v>330</v>
      </c>
      <c r="K26" s="61">
        <v>4.5</v>
      </c>
      <c r="L26" s="55">
        <v>422</v>
      </c>
      <c r="M26" s="38">
        <v>432</v>
      </c>
      <c r="N26" s="37"/>
      <c r="O26" s="39"/>
      <c r="P26" s="40"/>
      <c r="Q26" s="40"/>
      <c r="R26" s="71"/>
    </row>
    <row r="27" spans="1:18" ht="13.5" thickBot="1" x14ac:dyDescent="0.25">
      <c r="A27" s="70"/>
      <c r="B27" s="36"/>
      <c r="C27" s="37" t="s">
        <v>24</v>
      </c>
      <c r="D27" s="38">
        <v>10</v>
      </c>
      <c r="E27" s="38">
        <v>10</v>
      </c>
      <c r="F27" s="38">
        <v>0</v>
      </c>
      <c r="G27" s="50">
        <v>0</v>
      </c>
      <c r="H27" s="104">
        <v>10</v>
      </c>
      <c r="I27" s="38">
        <v>10</v>
      </c>
      <c r="J27" s="38">
        <v>0</v>
      </c>
      <c r="K27" s="61">
        <v>0</v>
      </c>
      <c r="L27" s="55">
        <v>12</v>
      </c>
      <c r="M27" s="38">
        <v>12</v>
      </c>
      <c r="N27" s="37"/>
      <c r="O27" s="39"/>
      <c r="P27" s="40"/>
      <c r="Q27" s="40"/>
      <c r="R27" s="71"/>
    </row>
    <row r="28" spans="1:18" ht="25.5" x14ac:dyDescent="0.2">
      <c r="A28" s="72" t="s">
        <v>66</v>
      </c>
      <c r="B28" s="41" t="s">
        <v>67</v>
      </c>
      <c r="C28" s="42"/>
      <c r="D28" s="43">
        <f t="shared" ref="D28:M28" si="5">SUM(D29:D34)</f>
        <v>863.2</v>
      </c>
      <c r="E28" s="43">
        <f t="shared" si="5"/>
        <v>851.2</v>
      </c>
      <c r="F28" s="43">
        <f t="shared" si="5"/>
        <v>500.2</v>
      </c>
      <c r="G28" s="51">
        <f t="shared" si="5"/>
        <v>12</v>
      </c>
      <c r="H28" s="105">
        <f t="shared" si="5"/>
        <v>824.6</v>
      </c>
      <c r="I28" s="43">
        <f t="shared" si="5"/>
        <v>814.6</v>
      </c>
      <c r="J28" s="43">
        <f t="shared" si="5"/>
        <v>499.2</v>
      </c>
      <c r="K28" s="62">
        <f t="shared" si="5"/>
        <v>10</v>
      </c>
      <c r="L28" s="56">
        <f t="shared" si="5"/>
        <v>906.9</v>
      </c>
      <c r="M28" s="43">
        <f t="shared" si="5"/>
        <v>955.7</v>
      </c>
      <c r="N28" s="42" t="s">
        <v>68</v>
      </c>
      <c r="O28" s="44" t="s">
        <v>23</v>
      </c>
      <c r="P28" s="45" t="s">
        <v>69</v>
      </c>
      <c r="Q28" s="45" t="s">
        <v>69</v>
      </c>
      <c r="R28" s="73" t="s">
        <v>70</v>
      </c>
    </row>
    <row r="29" spans="1:18" ht="25.5" x14ac:dyDescent="0.2">
      <c r="A29" s="70"/>
      <c r="B29" s="36"/>
      <c r="C29" s="37"/>
      <c r="D29" s="38">
        <v>0</v>
      </c>
      <c r="E29" s="38">
        <v>0</v>
      </c>
      <c r="F29" s="38">
        <v>0</v>
      </c>
      <c r="G29" s="50">
        <v>0</v>
      </c>
      <c r="H29" s="104">
        <v>0</v>
      </c>
      <c r="I29" s="38">
        <v>0</v>
      </c>
      <c r="J29" s="38">
        <v>0</v>
      </c>
      <c r="K29" s="61">
        <v>0</v>
      </c>
      <c r="L29" s="55">
        <v>0</v>
      </c>
      <c r="M29" s="38">
        <v>0</v>
      </c>
      <c r="N29" s="37" t="s">
        <v>52</v>
      </c>
      <c r="O29" s="39" t="s">
        <v>20</v>
      </c>
      <c r="P29" s="40" t="s">
        <v>74</v>
      </c>
      <c r="Q29" s="40" t="s">
        <v>74</v>
      </c>
      <c r="R29" s="71" t="s">
        <v>75</v>
      </c>
    </row>
    <row r="30" spans="1:18" x14ac:dyDescent="0.2">
      <c r="A30" s="70"/>
      <c r="B30" s="36"/>
      <c r="C30" s="37"/>
      <c r="D30" s="38">
        <v>0</v>
      </c>
      <c r="E30" s="38">
        <v>0</v>
      </c>
      <c r="F30" s="38">
        <v>0</v>
      </c>
      <c r="G30" s="50">
        <v>0</v>
      </c>
      <c r="H30" s="104">
        <v>0</v>
      </c>
      <c r="I30" s="38">
        <v>0</v>
      </c>
      <c r="J30" s="38">
        <v>0</v>
      </c>
      <c r="K30" s="61">
        <v>0</v>
      </c>
      <c r="L30" s="55">
        <v>0</v>
      </c>
      <c r="M30" s="38">
        <v>0</v>
      </c>
      <c r="N30" s="37" t="s">
        <v>48</v>
      </c>
      <c r="O30" s="39" t="s">
        <v>23</v>
      </c>
      <c r="P30" s="40" t="s">
        <v>33</v>
      </c>
      <c r="Q30" s="40" t="s">
        <v>26</v>
      </c>
      <c r="R30" s="71" t="s">
        <v>26</v>
      </c>
    </row>
    <row r="31" spans="1:18" x14ac:dyDescent="0.2">
      <c r="A31" s="70"/>
      <c r="B31" s="36"/>
      <c r="C31" s="37"/>
      <c r="D31" s="38">
        <v>0</v>
      </c>
      <c r="E31" s="38">
        <v>0</v>
      </c>
      <c r="F31" s="38">
        <v>0</v>
      </c>
      <c r="G31" s="50">
        <v>0</v>
      </c>
      <c r="H31" s="104">
        <v>0</v>
      </c>
      <c r="I31" s="38">
        <v>0</v>
      </c>
      <c r="J31" s="38">
        <v>0</v>
      </c>
      <c r="K31" s="61">
        <v>0</v>
      </c>
      <c r="L31" s="55">
        <v>0</v>
      </c>
      <c r="M31" s="38">
        <v>0</v>
      </c>
      <c r="N31" s="37" t="s">
        <v>71</v>
      </c>
      <c r="O31" s="39" t="s">
        <v>20</v>
      </c>
      <c r="P31" s="40" t="s">
        <v>72</v>
      </c>
      <c r="Q31" s="40" t="s">
        <v>72</v>
      </c>
      <c r="R31" s="71" t="s">
        <v>73</v>
      </c>
    </row>
    <row r="32" spans="1:18" x14ac:dyDescent="0.2">
      <c r="A32" s="70"/>
      <c r="B32" s="36"/>
      <c r="C32" s="37" t="s">
        <v>21</v>
      </c>
      <c r="D32" s="38">
        <v>812.2</v>
      </c>
      <c r="E32" s="38">
        <v>800.2</v>
      </c>
      <c r="F32" s="38">
        <v>500.2</v>
      </c>
      <c r="G32" s="50">
        <v>12</v>
      </c>
      <c r="H32" s="104">
        <v>773.6</v>
      </c>
      <c r="I32" s="38">
        <v>763.6</v>
      </c>
      <c r="J32" s="38">
        <v>499.2</v>
      </c>
      <c r="K32" s="61">
        <v>10</v>
      </c>
      <c r="L32" s="55">
        <v>850.9</v>
      </c>
      <c r="M32" s="38">
        <v>896.7</v>
      </c>
      <c r="N32" s="37"/>
      <c r="O32" s="39"/>
      <c r="P32" s="40"/>
      <c r="Q32" s="40"/>
      <c r="R32" s="71"/>
    </row>
    <row r="33" spans="1:18" x14ac:dyDescent="0.2">
      <c r="A33" s="70"/>
      <c r="B33" s="36"/>
      <c r="C33" s="37" t="s">
        <v>22</v>
      </c>
      <c r="D33" s="38">
        <v>14</v>
      </c>
      <c r="E33" s="38">
        <v>14</v>
      </c>
      <c r="F33" s="38">
        <v>0</v>
      </c>
      <c r="G33" s="50">
        <v>0</v>
      </c>
      <c r="H33" s="104">
        <v>14</v>
      </c>
      <c r="I33" s="38">
        <v>14</v>
      </c>
      <c r="J33" s="38">
        <v>0</v>
      </c>
      <c r="K33" s="61">
        <v>0</v>
      </c>
      <c r="L33" s="55">
        <v>16</v>
      </c>
      <c r="M33" s="38">
        <v>18</v>
      </c>
      <c r="N33" s="37"/>
      <c r="O33" s="39"/>
      <c r="P33" s="40"/>
      <c r="Q33" s="40"/>
      <c r="R33" s="71"/>
    </row>
    <row r="34" spans="1:18" ht="13.5" thickBot="1" x14ac:dyDescent="0.25">
      <c r="A34" s="70"/>
      <c r="B34" s="36"/>
      <c r="C34" s="37" t="s">
        <v>24</v>
      </c>
      <c r="D34" s="38">
        <v>37</v>
      </c>
      <c r="E34" s="38">
        <v>37</v>
      </c>
      <c r="F34" s="38">
        <v>0</v>
      </c>
      <c r="G34" s="50">
        <v>0</v>
      </c>
      <c r="H34" s="104">
        <v>37</v>
      </c>
      <c r="I34" s="38">
        <v>37</v>
      </c>
      <c r="J34" s="38">
        <v>0</v>
      </c>
      <c r="K34" s="61">
        <v>0</v>
      </c>
      <c r="L34" s="55">
        <v>40</v>
      </c>
      <c r="M34" s="38">
        <v>41</v>
      </c>
      <c r="N34" s="37"/>
      <c r="O34" s="39"/>
      <c r="P34" s="40"/>
      <c r="Q34" s="40"/>
      <c r="R34" s="71"/>
    </row>
    <row r="35" spans="1:18" ht="26.25" thickBot="1" x14ac:dyDescent="0.25">
      <c r="A35" s="72" t="s">
        <v>76</v>
      </c>
      <c r="B35" s="41" t="s">
        <v>77</v>
      </c>
      <c r="C35" s="42"/>
      <c r="D35" s="46">
        <v>0</v>
      </c>
      <c r="E35" s="46">
        <v>0</v>
      </c>
      <c r="F35" s="46">
        <v>0</v>
      </c>
      <c r="G35" s="52">
        <v>0</v>
      </c>
      <c r="H35" s="106">
        <v>0</v>
      </c>
      <c r="I35" s="46">
        <v>0</v>
      </c>
      <c r="J35" s="46">
        <v>0</v>
      </c>
      <c r="K35" s="63">
        <v>0</v>
      </c>
      <c r="L35" s="57">
        <v>0</v>
      </c>
      <c r="M35" s="46">
        <v>0</v>
      </c>
      <c r="N35" s="42" t="s">
        <v>78</v>
      </c>
      <c r="O35" s="44" t="s">
        <v>20</v>
      </c>
      <c r="P35" s="45" t="s">
        <v>79</v>
      </c>
      <c r="Q35" s="45" t="s">
        <v>79</v>
      </c>
      <c r="R35" s="73" t="s">
        <v>79</v>
      </c>
    </row>
    <row r="36" spans="1:18" ht="38.25" x14ac:dyDescent="0.2">
      <c r="A36" s="72" t="s">
        <v>80</v>
      </c>
      <c r="B36" s="41" t="s">
        <v>81</v>
      </c>
      <c r="C36" s="42"/>
      <c r="D36" s="43">
        <f t="shared" ref="D36:M36" si="6">SUM(D37:D42)</f>
        <v>666.2</v>
      </c>
      <c r="E36" s="43">
        <f t="shared" si="6"/>
        <v>649.20000000000005</v>
      </c>
      <c r="F36" s="43">
        <f t="shared" si="6"/>
        <v>328.6</v>
      </c>
      <c r="G36" s="51">
        <f t="shared" si="6"/>
        <v>17</v>
      </c>
      <c r="H36" s="105">
        <f t="shared" si="6"/>
        <v>610.80000000000007</v>
      </c>
      <c r="I36" s="43">
        <f t="shared" si="6"/>
        <v>593.80000000000007</v>
      </c>
      <c r="J36" s="43">
        <f t="shared" si="6"/>
        <v>328.6</v>
      </c>
      <c r="K36" s="62">
        <f t="shared" si="6"/>
        <v>17</v>
      </c>
      <c r="L36" s="56">
        <f t="shared" si="6"/>
        <v>720.80000000000007</v>
      </c>
      <c r="M36" s="43">
        <f t="shared" si="6"/>
        <v>739.2</v>
      </c>
      <c r="N36" s="42" t="s">
        <v>89</v>
      </c>
      <c r="O36" s="44" t="s">
        <v>20</v>
      </c>
      <c r="P36" s="45" t="s">
        <v>90</v>
      </c>
      <c r="Q36" s="45" t="s">
        <v>91</v>
      </c>
      <c r="R36" s="73" t="s">
        <v>92</v>
      </c>
    </row>
    <row r="37" spans="1:18" ht="25.5" x14ac:dyDescent="0.2">
      <c r="A37" s="70"/>
      <c r="B37" s="36"/>
      <c r="C37" s="37"/>
      <c r="D37" s="38">
        <v>0</v>
      </c>
      <c r="E37" s="38">
        <v>0</v>
      </c>
      <c r="F37" s="38">
        <v>0</v>
      </c>
      <c r="G37" s="50">
        <v>0</v>
      </c>
      <c r="H37" s="104">
        <v>0</v>
      </c>
      <c r="I37" s="38">
        <v>0</v>
      </c>
      <c r="J37" s="38">
        <v>0</v>
      </c>
      <c r="K37" s="61">
        <v>0</v>
      </c>
      <c r="L37" s="55">
        <v>0</v>
      </c>
      <c r="M37" s="38">
        <v>0</v>
      </c>
      <c r="N37" s="37" t="s">
        <v>52</v>
      </c>
      <c r="O37" s="39" t="s">
        <v>20</v>
      </c>
      <c r="P37" s="40" t="s">
        <v>86</v>
      </c>
      <c r="Q37" s="40" t="s">
        <v>87</v>
      </c>
      <c r="R37" s="71" t="s">
        <v>88</v>
      </c>
    </row>
    <row r="38" spans="1:18" x14ac:dyDescent="0.2">
      <c r="A38" s="70"/>
      <c r="B38" s="36"/>
      <c r="C38" s="37"/>
      <c r="D38" s="38">
        <v>0</v>
      </c>
      <c r="E38" s="38">
        <v>0</v>
      </c>
      <c r="F38" s="38">
        <v>0</v>
      </c>
      <c r="G38" s="50">
        <v>0</v>
      </c>
      <c r="H38" s="104">
        <v>0</v>
      </c>
      <c r="I38" s="38">
        <v>0</v>
      </c>
      <c r="J38" s="38">
        <v>0</v>
      </c>
      <c r="K38" s="61">
        <v>0</v>
      </c>
      <c r="L38" s="55">
        <v>0</v>
      </c>
      <c r="M38" s="38">
        <v>0</v>
      </c>
      <c r="N38" s="37" t="s">
        <v>48</v>
      </c>
      <c r="O38" s="39" t="s">
        <v>23</v>
      </c>
      <c r="P38" s="40" t="s">
        <v>82</v>
      </c>
      <c r="Q38" s="40" t="s">
        <v>83</v>
      </c>
      <c r="R38" s="71" t="s">
        <v>31</v>
      </c>
    </row>
    <row r="39" spans="1:18" ht="25.5" x14ac:dyDescent="0.2">
      <c r="A39" s="70"/>
      <c r="B39" s="36"/>
      <c r="C39" s="37"/>
      <c r="D39" s="38">
        <v>0</v>
      </c>
      <c r="E39" s="38">
        <v>0</v>
      </c>
      <c r="F39" s="38">
        <v>0</v>
      </c>
      <c r="G39" s="50">
        <v>0</v>
      </c>
      <c r="H39" s="104">
        <v>0</v>
      </c>
      <c r="I39" s="38">
        <v>0</v>
      </c>
      <c r="J39" s="38">
        <v>0</v>
      </c>
      <c r="K39" s="61">
        <v>0</v>
      </c>
      <c r="L39" s="55">
        <v>0</v>
      </c>
      <c r="M39" s="38">
        <v>0</v>
      </c>
      <c r="N39" s="37" t="s">
        <v>84</v>
      </c>
      <c r="O39" s="39" t="s">
        <v>23</v>
      </c>
      <c r="P39" s="40" t="s">
        <v>37</v>
      </c>
      <c r="Q39" s="40" t="s">
        <v>38</v>
      </c>
      <c r="R39" s="71" t="s">
        <v>85</v>
      </c>
    </row>
    <row r="40" spans="1:18" x14ac:dyDescent="0.2">
      <c r="A40" s="70"/>
      <c r="B40" s="36"/>
      <c r="C40" s="37" t="s">
        <v>21</v>
      </c>
      <c r="D40" s="38">
        <v>526.70000000000005</v>
      </c>
      <c r="E40" s="38">
        <v>514.70000000000005</v>
      </c>
      <c r="F40" s="38">
        <v>328.6</v>
      </c>
      <c r="G40" s="50">
        <v>12</v>
      </c>
      <c r="H40" s="104">
        <v>471.3</v>
      </c>
      <c r="I40" s="38">
        <v>461.3</v>
      </c>
      <c r="J40" s="38">
        <v>308</v>
      </c>
      <c r="K40" s="61">
        <v>10</v>
      </c>
      <c r="L40" s="55">
        <v>580.70000000000005</v>
      </c>
      <c r="M40" s="38">
        <v>598.1</v>
      </c>
      <c r="N40" s="37"/>
      <c r="O40" s="39"/>
      <c r="P40" s="40"/>
      <c r="Q40" s="40"/>
      <c r="R40" s="71"/>
    </row>
    <row r="41" spans="1:18" x14ac:dyDescent="0.2">
      <c r="A41" s="70"/>
      <c r="B41" s="36"/>
      <c r="C41" s="37" t="s">
        <v>22</v>
      </c>
      <c r="D41" s="38">
        <v>77.400000000000006</v>
      </c>
      <c r="E41" s="38">
        <v>72.400000000000006</v>
      </c>
      <c r="F41" s="38">
        <v>0</v>
      </c>
      <c r="G41" s="50">
        <v>5</v>
      </c>
      <c r="H41" s="104">
        <v>77.400000000000006</v>
      </c>
      <c r="I41" s="38">
        <v>70.400000000000006</v>
      </c>
      <c r="J41" s="38">
        <v>20.6</v>
      </c>
      <c r="K41" s="61">
        <v>7</v>
      </c>
      <c r="L41" s="55">
        <v>78</v>
      </c>
      <c r="M41" s="38">
        <v>79</v>
      </c>
      <c r="N41" s="37"/>
      <c r="O41" s="39"/>
      <c r="P41" s="40"/>
      <c r="Q41" s="40"/>
      <c r="R41" s="71"/>
    </row>
    <row r="42" spans="1:18" ht="13.5" thickBot="1" x14ac:dyDescent="0.25">
      <c r="A42" s="70"/>
      <c r="B42" s="36"/>
      <c r="C42" s="37" t="s">
        <v>24</v>
      </c>
      <c r="D42" s="38">
        <v>62.1</v>
      </c>
      <c r="E42" s="38">
        <v>62.1</v>
      </c>
      <c r="F42" s="38">
        <v>0</v>
      </c>
      <c r="G42" s="50">
        <v>0</v>
      </c>
      <c r="H42" s="104">
        <v>62.1</v>
      </c>
      <c r="I42" s="38">
        <v>62.1</v>
      </c>
      <c r="J42" s="38">
        <v>0</v>
      </c>
      <c r="K42" s="61">
        <v>0</v>
      </c>
      <c r="L42" s="55">
        <v>62.1</v>
      </c>
      <c r="M42" s="38">
        <v>62.1</v>
      </c>
      <c r="N42" s="37"/>
      <c r="O42" s="39"/>
      <c r="P42" s="40"/>
      <c r="Q42" s="40"/>
      <c r="R42" s="71"/>
    </row>
    <row r="43" spans="1:18" ht="39" thickBot="1" x14ac:dyDescent="0.25">
      <c r="A43" s="72" t="s">
        <v>93</v>
      </c>
      <c r="B43" s="41" t="s">
        <v>94</v>
      </c>
      <c r="C43" s="42" t="s">
        <v>21</v>
      </c>
      <c r="D43" s="43">
        <f>SUM(D44:D44)+100</f>
        <v>100</v>
      </c>
      <c r="E43" s="43">
        <f>SUM(E44:E44)+100</f>
        <v>100</v>
      </c>
      <c r="F43" s="43">
        <f t="shared" ref="F43:M43" si="7">SUM(F44:F44)</f>
        <v>0</v>
      </c>
      <c r="G43" s="51">
        <f t="shared" si="7"/>
        <v>0</v>
      </c>
      <c r="H43" s="105">
        <f t="shared" si="7"/>
        <v>0</v>
      </c>
      <c r="I43" s="43">
        <f t="shared" si="7"/>
        <v>0</v>
      </c>
      <c r="J43" s="43">
        <f t="shared" si="7"/>
        <v>0</v>
      </c>
      <c r="K43" s="62">
        <f t="shared" si="7"/>
        <v>0</v>
      </c>
      <c r="L43" s="56">
        <f t="shared" si="7"/>
        <v>0</v>
      </c>
      <c r="M43" s="43">
        <f t="shared" si="7"/>
        <v>0</v>
      </c>
      <c r="N43" s="42"/>
      <c r="O43" s="44"/>
      <c r="P43" s="45"/>
      <c r="Q43" s="45"/>
      <c r="R43" s="73"/>
    </row>
    <row r="44" spans="1:18" ht="13.5" hidden="1" thickBot="1" x14ac:dyDescent="0.25">
      <c r="A44" s="70"/>
      <c r="B44" s="36"/>
      <c r="C44" s="37"/>
      <c r="D44" s="38">
        <v>0</v>
      </c>
      <c r="E44" s="38">
        <v>0</v>
      </c>
      <c r="F44" s="38">
        <v>0</v>
      </c>
      <c r="G44" s="50">
        <v>0</v>
      </c>
      <c r="H44" s="104">
        <v>0</v>
      </c>
      <c r="I44" s="38">
        <v>0</v>
      </c>
      <c r="J44" s="38">
        <v>0</v>
      </c>
      <c r="K44" s="61">
        <v>0</v>
      </c>
      <c r="L44" s="55">
        <v>0</v>
      </c>
      <c r="M44" s="38">
        <v>0</v>
      </c>
      <c r="N44" s="37"/>
      <c r="O44" s="39"/>
      <c r="P44" s="40"/>
      <c r="Q44" s="40"/>
      <c r="R44" s="71"/>
    </row>
    <row r="45" spans="1:18" ht="38.25" x14ac:dyDescent="0.2">
      <c r="A45" s="72" t="s">
        <v>97</v>
      </c>
      <c r="B45" s="41" t="s">
        <v>98</v>
      </c>
      <c r="C45" s="42" t="s">
        <v>21</v>
      </c>
      <c r="D45" s="43">
        <f>SUM(D46:D46)+110</f>
        <v>110</v>
      </c>
      <c r="E45" s="43">
        <f>SUM(E46:E46)+110</f>
        <v>110</v>
      </c>
      <c r="F45" s="43">
        <f t="shared" ref="F45:K45" si="8">SUM(F46:F46)</f>
        <v>0</v>
      </c>
      <c r="G45" s="51">
        <f t="shared" si="8"/>
        <v>0</v>
      </c>
      <c r="H45" s="105">
        <f t="shared" si="8"/>
        <v>0</v>
      </c>
      <c r="I45" s="43">
        <f t="shared" si="8"/>
        <v>0</v>
      </c>
      <c r="J45" s="43">
        <f t="shared" si="8"/>
        <v>0</v>
      </c>
      <c r="K45" s="62">
        <f t="shared" si="8"/>
        <v>0</v>
      </c>
      <c r="L45" s="56">
        <f>SUM(L46:L46)+100</f>
        <v>100</v>
      </c>
      <c r="M45" s="43">
        <f>SUM(M46:M46)</f>
        <v>0</v>
      </c>
      <c r="N45" s="42" t="s">
        <v>95</v>
      </c>
      <c r="O45" s="44" t="s">
        <v>23</v>
      </c>
      <c r="P45" s="45"/>
      <c r="Q45" s="45" t="s">
        <v>30</v>
      </c>
      <c r="R45" s="73"/>
    </row>
    <row r="46" spans="1:18" ht="13.5" thickBot="1" x14ac:dyDescent="0.25">
      <c r="A46" s="70"/>
      <c r="B46" s="36"/>
      <c r="C46" s="37"/>
      <c r="D46" s="38">
        <v>0</v>
      </c>
      <c r="E46" s="38">
        <v>0</v>
      </c>
      <c r="F46" s="38">
        <v>0</v>
      </c>
      <c r="G46" s="50">
        <v>0</v>
      </c>
      <c r="H46" s="104">
        <v>0</v>
      </c>
      <c r="I46" s="38">
        <v>0</v>
      </c>
      <c r="J46" s="38">
        <v>0</v>
      </c>
      <c r="K46" s="61">
        <v>0</v>
      </c>
      <c r="L46" s="55">
        <v>0</v>
      </c>
      <c r="M46" s="38">
        <v>0</v>
      </c>
      <c r="N46" s="37" t="s">
        <v>96</v>
      </c>
      <c r="O46" s="39" t="s">
        <v>20</v>
      </c>
      <c r="P46" s="40"/>
      <c r="Q46" s="47">
        <v>1000</v>
      </c>
      <c r="R46" s="71" t="s">
        <v>32</v>
      </c>
    </row>
    <row r="47" spans="1:18" ht="13.5" hidden="1" thickBot="1" x14ac:dyDescent="0.25">
      <c r="A47" s="72"/>
      <c r="B47" s="41"/>
      <c r="C47" s="42"/>
      <c r="D47" s="46"/>
      <c r="E47" s="46"/>
      <c r="F47" s="46"/>
      <c r="G47" s="52"/>
      <c r="H47" s="106"/>
      <c r="I47" s="46"/>
      <c r="J47" s="46"/>
      <c r="K47" s="63"/>
      <c r="L47" s="57"/>
      <c r="M47" s="46"/>
      <c r="N47" s="42"/>
      <c r="O47" s="44"/>
      <c r="P47" s="45"/>
      <c r="Q47" s="45"/>
      <c r="R47" s="73"/>
    </row>
    <row r="48" spans="1:18" ht="25.5" x14ac:dyDescent="0.2">
      <c r="A48" s="121" t="s">
        <v>99</v>
      </c>
      <c r="B48" s="122" t="s">
        <v>100</v>
      </c>
      <c r="C48" s="123"/>
      <c r="D48" s="124">
        <f t="shared" ref="D48:M48" si="9">SUM(D49:D50)</f>
        <v>146</v>
      </c>
      <c r="E48" s="124">
        <f t="shared" si="9"/>
        <v>146</v>
      </c>
      <c r="F48" s="124">
        <f t="shared" si="9"/>
        <v>0</v>
      </c>
      <c r="G48" s="125">
        <f t="shared" si="9"/>
        <v>0</v>
      </c>
      <c r="H48" s="126">
        <f t="shared" si="9"/>
        <v>87.1</v>
      </c>
      <c r="I48" s="124">
        <f t="shared" si="9"/>
        <v>87.1</v>
      </c>
      <c r="J48" s="124">
        <f t="shared" si="9"/>
        <v>0</v>
      </c>
      <c r="K48" s="127">
        <f t="shared" si="9"/>
        <v>0</v>
      </c>
      <c r="L48" s="128">
        <f t="shared" si="9"/>
        <v>200</v>
      </c>
      <c r="M48" s="124">
        <f t="shared" si="9"/>
        <v>250</v>
      </c>
      <c r="N48" s="123" t="s">
        <v>101</v>
      </c>
      <c r="O48" s="129" t="s">
        <v>23</v>
      </c>
      <c r="P48" s="130" t="s">
        <v>28</v>
      </c>
      <c r="Q48" s="130" t="s">
        <v>28</v>
      </c>
      <c r="R48" s="131" t="s">
        <v>28</v>
      </c>
    </row>
    <row r="49" spans="1:22" ht="26.25" thickBot="1" x14ac:dyDescent="0.25">
      <c r="A49" s="110"/>
      <c r="B49" s="111"/>
      <c r="C49" s="112"/>
      <c r="D49" s="113">
        <v>0</v>
      </c>
      <c r="E49" s="113">
        <v>0</v>
      </c>
      <c r="F49" s="113">
        <v>0</v>
      </c>
      <c r="G49" s="114">
        <v>0</v>
      </c>
      <c r="H49" s="115">
        <v>0</v>
      </c>
      <c r="I49" s="113">
        <v>0</v>
      </c>
      <c r="J49" s="113">
        <v>0</v>
      </c>
      <c r="K49" s="116">
        <v>0</v>
      </c>
      <c r="L49" s="117">
        <v>0</v>
      </c>
      <c r="M49" s="113">
        <v>0</v>
      </c>
      <c r="N49" s="112" t="s">
        <v>102</v>
      </c>
      <c r="O49" s="118" t="s">
        <v>20</v>
      </c>
      <c r="P49" s="119" t="s">
        <v>103</v>
      </c>
      <c r="Q49" s="119" t="s">
        <v>104</v>
      </c>
      <c r="R49" s="120" t="s">
        <v>104</v>
      </c>
    </row>
    <row r="50" spans="1:22" ht="38.25" x14ac:dyDescent="0.2">
      <c r="A50" s="72" t="s">
        <v>105</v>
      </c>
      <c r="B50" s="41" t="s">
        <v>106</v>
      </c>
      <c r="C50" s="42" t="s">
        <v>21</v>
      </c>
      <c r="D50" s="43">
        <f>SUM(D51:D53)+146</f>
        <v>146</v>
      </c>
      <c r="E50" s="43">
        <f>SUM(E51:E53)+146</f>
        <v>146</v>
      </c>
      <c r="F50" s="43">
        <f>SUM(F51:F53)</f>
        <v>0</v>
      </c>
      <c r="G50" s="51">
        <f>SUM(G51:G53)</f>
        <v>0</v>
      </c>
      <c r="H50" s="105">
        <f>SUM(H51:H53)+87.1</f>
        <v>87.1</v>
      </c>
      <c r="I50" s="43">
        <f>SUM(I51:I53)+87.1</f>
        <v>87.1</v>
      </c>
      <c r="J50" s="43">
        <f>SUM(J51:J53)</f>
        <v>0</v>
      </c>
      <c r="K50" s="62">
        <f>SUM(K51:K53)</f>
        <v>0</v>
      </c>
      <c r="L50" s="56">
        <f>SUM(L51:L53)+200</f>
        <v>200</v>
      </c>
      <c r="M50" s="43">
        <f>SUM(M51:M53)+250</f>
        <v>250</v>
      </c>
      <c r="N50" s="42" t="s">
        <v>107</v>
      </c>
      <c r="O50" s="44" t="s">
        <v>23</v>
      </c>
      <c r="P50" s="45" t="s">
        <v>35</v>
      </c>
      <c r="Q50" s="45" t="s">
        <v>35</v>
      </c>
      <c r="R50" s="73" t="s">
        <v>35</v>
      </c>
    </row>
    <row r="51" spans="1:22" x14ac:dyDescent="0.2">
      <c r="A51" s="70"/>
      <c r="B51" s="36"/>
      <c r="C51" s="37"/>
      <c r="D51" s="38">
        <v>0</v>
      </c>
      <c r="E51" s="38">
        <v>0</v>
      </c>
      <c r="F51" s="38">
        <v>0</v>
      </c>
      <c r="G51" s="50">
        <v>0</v>
      </c>
      <c r="H51" s="104">
        <v>0</v>
      </c>
      <c r="I51" s="38">
        <v>0</v>
      </c>
      <c r="J51" s="38">
        <v>0</v>
      </c>
      <c r="K51" s="61">
        <v>0</v>
      </c>
      <c r="L51" s="55">
        <v>0</v>
      </c>
      <c r="M51" s="38">
        <v>0</v>
      </c>
      <c r="N51" s="37" t="s">
        <v>108</v>
      </c>
      <c r="O51" s="39" t="s">
        <v>23</v>
      </c>
      <c r="P51" s="40" t="s">
        <v>25</v>
      </c>
      <c r="Q51" s="40" t="s">
        <v>25</v>
      </c>
      <c r="R51" s="71" t="s">
        <v>25</v>
      </c>
    </row>
    <row r="52" spans="1:22" ht="25.5" x14ac:dyDescent="0.2">
      <c r="A52" s="70"/>
      <c r="B52" s="36"/>
      <c r="C52" s="37"/>
      <c r="D52" s="38">
        <v>0</v>
      </c>
      <c r="E52" s="38">
        <v>0</v>
      </c>
      <c r="F52" s="38">
        <v>0</v>
      </c>
      <c r="G52" s="50">
        <v>0</v>
      </c>
      <c r="H52" s="104">
        <v>0</v>
      </c>
      <c r="I52" s="38">
        <v>0</v>
      </c>
      <c r="J52" s="38">
        <v>0</v>
      </c>
      <c r="K52" s="61">
        <v>0</v>
      </c>
      <c r="L52" s="55">
        <v>0</v>
      </c>
      <c r="M52" s="38">
        <v>0</v>
      </c>
      <c r="N52" s="37" t="s">
        <v>111</v>
      </c>
      <c r="O52" s="39" t="s">
        <v>20</v>
      </c>
      <c r="P52" s="40" t="s">
        <v>112</v>
      </c>
      <c r="Q52" s="40" t="s">
        <v>112</v>
      </c>
      <c r="R52" s="71" t="s">
        <v>112</v>
      </c>
    </row>
    <row r="53" spans="1:22" ht="25.5" customHeight="1" thickBot="1" x14ac:dyDescent="0.25">
      <c r="A53" s="70"/>
      <c r="B53" s="36"/>
      <c r="C53" s="37"/>
      <c r="D53" s="38">
        <v>0</v>
      </c>
      <c r="E53" s="38">
        <v>0</v>
      </c>
      <c r="F53" s="38">
        <v>0</v>
      </c>
      <c r="G53" s="50">
        <v>0</v>
      </c>
      <c r="H53" s="104">
        <v>0</v>
      </c>
      <c r="I53" s="38">
        <v>0</v>
      </c>
      <c r="J53" s="38">
        <v>0</v>
      </c>
      <c r="K53" s="61">
        <v>0</v>
      </c>
      <c r="L53" s="55">
        <v>0</v>
      </c>
      <c r="M53" s="38">
        <v>0</v>
      </c>
      <c r="N53" s="37" t="s">
        <v>109</v>
      </c>
      <c r="O53" s="39" t="s">
        <v>20</v>
      </c>
      <c r="P53" s="40" t="s">
        <v>86</v>
      </c>
      <c r="Q53" s="40" t="s">
        <v>110</v>
      </c>
      <c r="R53" s="71" t="s">
        <v>110</v>
      </c>
    </row>
    <row r="54" spans="1:22" ht="28.5" customHeight="1" thickBot="1" x14ac:dyDescent="0.25">
      <c r="A54" s="68" t="s">
        <v>113</v>
      </c>
      <c r="B54" s="24" t="s">
        <v>114</v>
      </c>
      <c r="C54" s="25"/>
      <c r="D54" s="26">
        <f t="shared" ref="D54:M55" si="10">SUM(D55:D55)</f>
        <v>70</v>
      </c>
      <c r="E54" s="26">
        <f t="shared" si="10"/>
        <v>70</v>
      </c>
      <c r="F54" s="26">
        <f t="shared" si="10"/>
        <v>0</v>
      </c>
      <c r="G54" s="49">
        <f t="shared" si="10"/>
        <v>0</v>
      </c>
      <c r="H54" s="103">
        <f t="shared" si="10"/>
        <v>40</v>
      </c>
      <c r="I54" s="26">
        <f t="shared" si="10"/>
        <v>40</v>
      </c>
      <c r="J54" s="26">
        <f t="shared" si="10"/>
        <v>0</v>
      </c>
      <c r="K54" s="60">
        <f t="shared" si="10"/>
        <v>0</v>
      </c>
      <c r="L54" s="54">
        <f t="shared" si="10"/>
        <v>45</v>
      </c>
      <c r="M54" s="26">
        <f t="shared" si="10"/>
        <v>45</v>
      </c>
      <c r="N54" s="25" t="s">
        <v>115</v>
      </c>
      <c r="O54" s="27" t="s">
        <v>23</v>
      </c>
      <c r="P54" s="28" t="s">
        <v>116</v>
      </c>
      <c r="Q54" s="28" t="s">
        <v>116</v>
      </c>
      <c r="R54" s="69" t="s">
        <v>116</v>
      </c>
    </row>
    <row r="55" spans="1:22" ht="39" thickBot="1" x14ac:dyDescent="0.25">
      <c r="A55" s="121" t="s">
        <v>117</v>
      </c>
      <c r="B55" s="122" t="s">
        <v>118</v>
      </c>
      <c r="C55" s="123"/>
      <c r="D55" s="124">
        <f t="shared" si="10"/>
        <v>70</v>
      </c>
      <c r="E55" s="124">
        <f t="shared" si="10"/>
        <v>70</v>
      </c>
      <c r="F55" s="124">
        <f t="shared" si="10"/>
        <v>0</v>
      </c>
      <c r="G55" s="125">
        <f t="shared" si="10"/>
        <v>0</v>
      </c>
      <c r="H55" s="126">
        <f t="shared" si="10"/>
        <v>40</v>
      </c>
      <c r="I55" s="124">
        <f t="shared" si="10"/>
        <v>40</v>
      </c>
      <c r="J55" s="124">
        <f t="shared" si="10"/>
        <v>0</v>
      </c>
      <c r="K55" s="127">
        <f t="shared" si="10"/>
        <v>0</v>
      </c>
      <c r="L55" s="128">
        <f t="shared" si="10"/>
        <v>45</v>
      </c>
      <c r="M55" s="124">
        <f t="shared" si="10"/>
        <v>45</v>
      </c>
      <c r="N55" s="123" t="s">
        <v>119</v>
      </c>
      <c r="O55" s="129" t="s">
        <v>19</v>
      </c>
      <c r="P55" s="130" t="s">
        <v>120</v>
      </c>
      <c r="Q55" s="130" t="s">
        <v>120</v>
      </c>
      <c r="R55" s="131" t="s">
        <v>120</v>
      </c>
    </row>
    <row r="56" spans="1:22" s="2" customFormat="1" ht="26.25" thickBot="1" x14ac:dyDescent="0.25">
      <c r="A56" s="74" t="s">
        <v>121</v>
      </c>
      <c r="B56" s="75" t="s">
        <v>122</v>
      </c>
      <c r="C56" s="76" t="s">
        <v>21</v>
      </c>
      <c r="D56" s="64">
        <v>70</v>
      </c>
      <c r="E56" s="64">
        <v>70</v>
      </c>
      <c r="F56" s="64">
        <v>0</v>
      </c>
      <c r="G56" s="77">
        <v>0</v>
      </c>
      <c r="H56" s="107">
        <v>40</v>
      </c>
      <c r="I56" s="64">
        <v>40</v>
      </c>
      <c r="J56" s="64">
        <v>0</v>
      </c>
      <c r="K56" s="65">
        <v>0</v>
      </c>
      <c r="L56" s="78">
        <v>45</v>
      </c>
      <c r="M56" s="64">
        <v>45</v>
      </c>
      <c r="N56" s="76" t="s">
        <v>123</v>
      </c>
      <c r="O56" s="79" t="s">
        <v>23</v>
      </c>
      <c r="P56" s="80" t="s">
        <v>29</v>
      </c>
      <c r="Q56" s="80" t="s">
        <v>29</v>
      </c>
      <c r="R56" s="81" t="s">
        <v>29</v>
      </c>
      <c r="S56" s="1"/>
      <c r="T56" s="1"/>
      <c r="U56" s="1"/>
      <c r="V56" s="1"/>
    </row>
    <row r="57" spans="1:22" s="2" customFormat="1" x14ac:dyDescent="0.2">
      <c r="A57" s="29"/>
      <c r="B57" s="29"/>
      <c r="C57" s="30"/>
      <c r="D57" s="31"/>
      <c r="E57" s="31"/>
      <c r="F57" s="31"/>
      <c r="G57" s="31"/>
      <c r="H57" s="108"/>
      <c r="I57" s="31"/>
      <c r="J57" s="31"/>
      <c r="K57" s="31"/>
      <c r="L57" s="31"/>
      <c r="M57" s="31"/>
      <c r="N57" s="30"/>
      <c r="O57" s="32"/>
      <c r="P57" s="33"/>
      <c r="Q57" s="33"/>
      <c r="R57" s="33"/>
      <c r="S57" s="1"/>
      <c r="T57" s="1"/>
      <c r="U57" s="1"/>
      <c r="V57" s="1"/>
    </row>
    <row r="58" spans="1:22" s="2" customFormat="1" x14ac:dyDescent="0.2">
      <c r="A58" s="1"/>
      <c r="B58" s="212" t="s">
        <v>124</v>
      </c>
      <c r="C58" s="213"/>
      <c r="D58" s="213"/>
      <c r="E58" s="213"/>
      <c r="F58" s="213"/>
      <c r="G58" s="213"/>
      <c r="H58" s="109"/>
      <c r="I58" s="1"/>
      <c r="J58" s="1"/>
      <c r="K58" s="1"/>
      <c r="L58" s="1"/>
      <c r="M58" s="1"/>
      <c r="N58" s="1"/>
      <c r="O58" s="1"/>
      <c r="P58" s="1"/>
      <c r="Q58" s="1"/>
      <c r="R58" s="1"/>
    </row>
    <row r="59" spans="1:22" s="2" customFormat="1" ht="13.5" thickBot="1" x14ac:dyDescent="0.25">
      <c r="A59" s="1"/>
      <c r="B59" s="35"/>
      <c r="C59" s="35"/>
      <c r="D59" s="35"/>
      <c r="E59" s="35"/>
      <c r="F59" s="35"/>
      <c r="G59" s="35" t="s">
        <v>125</v>
      </c>
      <c r="H59" s="1"/>
      <c r="I59" s="1"/>
      <c r="J59" s="1"/>
      <c r="K59" s="1"/>
      <c r="L59" s="1"/>
      <c r="M59" s="1"/>
      <c r="N59" s="1"/>
      <c r="O59" s="1"/>
      <c r="P59" s="1"/>
      <c r="Q59" s="1"/>
      <c r="R59" s="1"/>
    </row>
    <row r="60" spans="1:22" s="2" customFormat="1" ht="76.5" x14ac:dyDescent="0.2">
      <c r="A60" s="1"/>
      <c r="B60" s="88" t="s">
        <v>126</v>
      </c>
      <c r="C60" s="89"/>
      <c r="D60" s="90" t="s">
        <v>127</v>
      </c>
      <c r="E60" s="84" t="s">
        <v>5</v>
      </c>
      <c r="F60" s="91" t="s">
        <v>128</v>
      </c>
      <c r="G60" s="92" t="s">
        <v>129</v>
      </c>
      <c r="H60" s="1"/>
      <c r="I60" s="1"/>
      <c r="J60" s="1"/>
      <c r="K60" s="1"/>
      <c r="L60" s="1"/>
      <c r="M60" s="1"/>
      <c r="N60" s="1"/>
      <c r="O60" s="1"/>
      <c r="P60" s="1"/>
      <c r="Q60" s="1"/>
      <c r="R60" s="1"/>
    </row>
    <row r="61" spans="1:22" s="2" customFormat="1" x14ac:dyDescent="0.2">
      <c r="A61" s="1"/>
      <c r="B61" s="93" t="s">
        <v>130</v>
      </c>
      <c r="C61" s="4"/>
      <c r="D61" s="82">
        <v>2933.7</v>
      </c>
      <c r="E61" s="85">
        <v>2536.8000000000002</v>
      </c>
      <c r="F61" s="5">
        <v>3008.7</v>
      </c>
      <c r="G61" s="94">
        <v>3049.1</v>
      </c>
      <c r="H61" s="1"/>
      <c r="I61" s="1"/>
      <c r="J61" s="1"/>
      <c r="K61" s="1"/>
      <c r="L61" s="1"/>
      <c r="M61" s="1"/>
      <c r="N61" s="1"/>
      <c r="O61" s="1"/>
      <c r="P61" s="1"/>
      <c r="Q61" s="1"/>
      <c r="R61" s="1"/>
    </row>
    <row r="62" spans="1:22" s="2" customFormat="1" x14ac:dyDescent="0.2">
      <c r="A62" s="1"/>
      <c r="B62" s="95" t="s">
        <v>131</v>
      </c>
      <c r="C62" s="3"/>
      <c r="D62" s="83">
        <v>2900.2</v>
      </c>
      <c r="E62" s="86">
        <v>2505.3000000000002</v>
      </c>
      <c r="F62" s="6">
        <v>3008.7</v>
      </c>
      <c r="G62" s="96">
        <v>3049.1</v>
      </c>
      <c r="H62" s="1"/>
      <c r="I62" s="1"/>
      <c r="J62" s="1"/>
      <c r="K62" s="1"/>
      <c r="L62" s="1"/>
      <c r="M62" s="1"/>
      <c r="N62" s="1"/>
      <c r="O62" s="1"/>
      <c r="P62" s="1"/>
      <c r="Q62" s="1"/>
      <c r="R62" s="1"/>
    </row>
    <row r="63" spans="1:22" s="2" customFormat="1" x14ac:dyDescent="0.2">
      <c r="A63" s="1"/>
      <c r="B63" s="95" t="s">
        <v>132</v>
      </c>
      <c r="C63" s="3"/>
      <c r="D63" s="83">
        <v>1602.1</v>
      </c>
      <c r="E63" s="86">
        <v>1601.1</v>
      </c>
      <c r="F63" s="6">
        <v>0</v>
      </c>
      <c r="G63" s="96">
        <v>0</v>
      </c>
      <c r="H63" s="1"/>
      <c r="I63" s="1"/>
      <c r="J63" s="1"/>
      <c r="K63" s="1"/>
      <c r="L63" s="1"/>
      <c r="M63" s="1"/>
      <c r="N63" s="1"/>
      <c r="O63" s="1"/>
      <c r="P63" s="1"/>
      <c r="Q63" s="1"/>
      <c r="R63" s="1"/>
    </row>
    <row r="64" spans="1:22" s="2" customFormat="1" x14ac:dyDescent="0.2">
      <c r="A64" s="1"/>
      <c r="B64" s="95" t="s">
        <v>133</v>
      </c>
      <c r="C64" s="3"/>
      <c r="D64" s="83">
        <v>33.5</v>
      </c>
      <c r="E64" s="86">
        <v>31.5</v>
      </c>
      <c r="F64" s="6">
        <v>0</v>
      </c>
      <c r="G64" s="96">
        <v>0</v>
      </c>
      <c r="H64" s="1"/>
      <c r="I64" s="1"/>
      <c r="J64" s="1"/>
      <c r="K64" s="1"/>
      <c r="L64" s="1"/>
      <c r="M64" s="1"/>
      <c r="N64" s="1"/>
      <c r="O64" s="1"/>
      <c r="P64" s="1"/>
      <c r="Q64" s="1"/>
      <c r="R64" s="1"/>
    </row>
    <row r="65" spans="1:18" s="2" customFormat="1" x14ac:dyDescent="0.2">
      <c r="A65" s="1"/>
      <c r="B65" s="93" t="s">
        <v>134</v>
      </c>
      <c r="C65" s="4"/>
      <c r="D65" s="82">
        <v>2933.7</v>
      </c>
      <c r="E65" s="85">
        <v>2536.8000000000002</v>
      </c>
      <c r="F65" s="5">
        <v>3008.7</v>
      </c>
      <c r="G65" s="94">
        <v>3049.1</v>
      </c>
      <c r="H65" s="1"/>
      <c r="I65" s="1"/>
      <c r="J65" s="1"/>
      <c r="K65" s="1"/>
      <c r="L65" s="1"/>
      <c r="M65" s="1"/>
      <c r="N65" s="1"/>
      <c r="O65" s="1"/>
      <c r="P65" s="1"/>
      <c r="Q65" s="1"/>
      <c r="R65" s="1"/>
    </row>
    <row r="66" spans="1:18" s="2" customFormat="1" x14ac:dyDescent="0.2">
      <c r="A66" s="1"/>
      <c r="B66" s="97" t="s">
        <v>135</v>
      </c>
      <c r="C66" s="3"/>
      <c r="D66" s="83">
        <v>2677.6</v>
      </c>
      <c r="E66" s="86">
        <v>2280.6999999999998</v>
      </c>
      <c r="F66" s="6">
        <v>2745</v>
      </c>
      <c r="G66" s="96">
        <v>2781.4</v>
      </c>
      <c r="H66" s="1"/>
      <c r="I66" s="1"/>
      <c r="J66" s="1"/>
      <c r="K66" s="1"/>
      <c r="L66" s="1"/>
      <c r="M66" s="1"/>
      <c r="N66" s="1"/>
      <c r="O66" s="1"/>
      <c r="P66" s="1"/>
      <c r="Q66" s="1"/>
      <c r="R66" s="1"/>
    </row>
    <row r="67" spans="1:18" s="2" customFormat="1" ht="25.5" x14ac:dyDescent="0.2">
      <c r="A67" s="1"/>
      <c r="B67" s="97" t="s">
        <v>136</v>
      </c>
      <c r="C67" s="3"/>
      <c r="D67" s="83">
        <v>2677.6</v>
      </c>
      <c r="E67" s="86">
        <v>2280.6999999999998</v>
      </c>
      <c r="F67" s="6">
        <v>2745</v>
      </c>
      <c r="G67" s="96">
        <v>2781.4</v>
      </c>
      <c r="H67" s="1"/>
      <c r="I67" s="1"/>
      <c r="J67" s="1"/>
      <c r="K67" s="1"/>
      <c r="L67" s="1"/>
      <c r="M67" s="1"/>
      <c r="N67" s="1"/>
      <c r="O67" s="1"/>
      <c r="P67" s="1"/>
      <c r="Q67" s="1"/>
      <c r="R67" s="1"/>
    </row>
    <row r="68" spans="1:18" s="2" customFormat="1" ht="25.5" x14ac:dyDescent="0.2">
      <c r="A68" s="1"/>
      <c r="B68" s="97" t="s">
        <v>137</v>
      </c>
      <c r="C68" s="3"/>
      <c r="D68" s="83">
        <v>2677.6</v>
      </c>
      <c r="E68" s="86">
        <v>2280.6999999999998</v>
      </c>
      <c r="F68" s="6">
        <v>2745</v>
      </c>
      <c r="G68" s="96">
        <v>2781.4</v>
      </c>
      <c r="H68" s="1"/>
      <c r="I68" s="1"/>
      <c r="J68" s="1"/>
      <c r="K68" s="1"/>
      <c r="L68" s="1"/>
      <c r="M68" s="1"/>
      <c r="N68" s="1"/>
      <c r="O68" s="1"/>
      <c r="P68" s="1"/>
      <c r="Q68" s="1"/>
      <c r="R68" s="1"/>
    </row>
    <row r="69" spans="1:18" s="2" customFormat="1" ht="25.5" x14ac:dyDescent="0.2">
      <c r="A69" s="1"/>
      <c r="B69" s="97" t="s">
        <v>138</v>
      </c>
      <c r="C69" s="3"/>
      <c r="D69" s="83">
        <v>0</v>
      </c>
      <c r="E69" s="86">
        <v>0</v>
      </c>
      <c r="F69" s="6">
        <v>0</v>
      </c>
      <c r="G69" s="96">
        <v>0</v>
      </c>
      <c r="H69" s="1"/>
      <c r="I69" s="1"/>
      <c r="J69" s="1"/>
      <c r="K69" s="1"/>
      <c r="L69" s="1"/>
      <c r="M69" s="1"/>
      <c r="N69" s="1"/>
      <c r="O69" s="1"/>
      <c r="P69" s="1"/>
      <c r="Q69" s="1"/>
      <c r="R69" s="1"/>
    </row>
    <row r="70" spans="1:18" s="2" customFormat="1" x14ac:dyDescent="0.2">
      <c r="A70" s="1"/>
      <c r="B70" s="97" t="s">
        <v>139</v>
      </c>
      <c r="C70" s="3"/>
      <c r="D70" s="83">
        <v>164.1</v>
      </c>
      <c r="E70" s="86">
        <v>164.1</v>
      </c>
      <c r="F70" s="6">
        <v>169.1</v>
      </c>
      <c r="G70" s="96">
        <v>170.1</v>
      </c>
      <c r="H70" s="1"/>
      <c r="I70" s="1"/>
      <c r="J70" s="1"/>
      <c r="K70" s="1"/>
      <c r="L70" s="1"/>
      <c r="M70" s="1"/>
      <c r="N70" s="1"/>
      <c r="O70" s="1"/>
      <c r="P70" s="1"/>
      <c r="Q70" s="1"/>
      <c r="R70" s="1"/>
    </row>
    <row r="71" spans="1:18" s="2" customFormat="1" ht="25.5" x14ac:dyDescent="0.2">
      <c r="A71" s="1"/>
      <c r="B71" s="97" t="s">
        <v>140</v>
      </c>
      <c r="C71" s="3"/>
      <c r="D71" s="83">
        <v>0</v>
      </c>
      <c r="E71" s="86">
        <v>0</v>
      </c>
      <c r="F71" s="6">
        <v>0</v>
      </c>
      <c r="G71" s="96">
        <v>0</v>
      </c>
      <c r="H71" s="1"/>
      <c r="I71" s="1"/>
      <c r="J71" s="1"/>
      <c r="K71" s="1"/>
      <c r="L71" s="1"/>
      <c r="M71" s="1"/>
      <c r="N71" s="1"/>
      <c r="O71" s="1"/>
      <c r="P71" s="1"/>
      <c r="Q71" s="1"/>
      <c r="R71" s="1"/>
    </row>
    <row r="72" spans="1:18" s="2" customFormat="1" ht="13.5" thickBot="1" x14ac:dyDescent="0.25">
      <c r="A72" s="1"/>
      <c r="B72" s="98" t="s">
        <v>141</v>
      </c>
      <c r="C72" s="99"/>
      <c r="D72" s="100">
        <v>92</v>
      </c>
      <c r="E72" s="87">
        <v>92</v>
      </c>
      <c r="F72" s="101">
        <v>94.6</v>
      </c>
      <c r="G72" s="102">
        <v>97.6</v>
      </c>
      <c r="H72" s="1"/>
      <c r="I72" s="1"/>
      <c r="J72" s="1"/>
      <c r="K72" s="1"/>
      <c r="L72" s="1"/>
      <c r="M72" s="1"/>
      <c r="N72" s="1"/>
      <c r="O72" s="1"/>
      <c r="P72" s="1"/>
      <c r="Q72" s="1"/>
      <c r="R72" s="1"/>
    </row>
    <row r="73" spans="1:18" s="2" customFormat="1" x14ac:dyDescent="0.2">
      <c r="A73" s="1"/>
      <c r="B73" s="1"/>
      <c r="C73" s="1"/>
      <c r="D73" s="1"/>
      <c r="E73" s="1"/>
      <c r="F73" s="1"/>
      <c r="G73" s="1"/>
      <c r="H73" s="1"/>
      <c r="I73" s="1"/>
      <c r="J73" s="1"/>
      <c r="K73" s="1"/>
      <c r="L73" s="1"/>
      <c r="M73" s="1"/>
      <c r="N73" s="1"/>
      <c r="O73" s="1"/>
      <c r="P73" s="1"/>
      <c r="Q73" s="1"/>
      <c r="R73" s="1"/>
    </row>
    <row r="74" spans="1:18" s="2" customFormat="1" x14ac:dyDescent="0.2">
      <c r="A74" s="1"/>
      <c r="B74" s="1"/>
      <c r="C74" s="1"/>
      <c r="D74" s="1"/>
      <c r="E74" s="1"/>
      <c r="F74" s="1"/>
      <c r="G74" s="1"/>
      <c r="H74" s="1"/>
      <c r="I74" s="1"/>
      <c r="J74" s="1"/>
      <c r="K74" s="1"/>
      <c r="L74" s="1"/>
      <c r="M74" s="1"/>
      <c r="N74" s="1"/>
      <c r="O74" s="1"/>
      <c r="P74" s="1"/>
      <c r="Q74" s="1"/>
      <c r="R74" s="1"/>
    </row>
    <row r="75" spans="1:18" s="2" customFormat="1" x14ac:dyDescent="0.2">
      <c r="A75" s="1"/>
      <c r="B75" s="1"/>
      <c r="C75" s="1"/>
      <c r="D75" s="1"/>
      <c r="E75" s="1"/>
      <c r="F75" s="1"/>
      <c r="G75" s="1"/>
      <c r="H75" s="1"/>
      <c r="I75" s="1"/>
      <c r="J75" s="1"/>
      <c r="K75" s="1"/>
      <c r="L75" s="1"/>
      <c r="M75" s="1"/>
      <c r="N75" s="1"/>
      <c r="O75" s="1"/>
      <c r="P75" s="1"/>
      <c r="Q75" s="1"/>
      <c r="R75" s="1"/>
    </row>
    <row r="76" spans="1:18" s="2" customFormat="1" x14ac:dyDescent="0.2">
      <c r="A76" s="1"/>
      <c r="B76" s="1"/>
      <c r="C76" s="1"/>
      <c r="D76" s="1"/>
      <c r="E76" s="1"/>
      <c r="F76" s="1"/>
      <c r="G76" s="1"/>
      <c r="H76" s="1"/>
      <c r="I76" s="1"/>
      <c r="J76" s="1"/>
      <c r="K76" s="1"/>
      <c r="L76" s="1"/>
      <c r="M76" s="1"/>
      <c r="N76" s="1"/>
      <c r="O76" s="1"/>
      <c r="P76" s="1"/>
      <c r="Q76" s="1"/>
      <c r="R76" s="1"/>
    </row>
  </sheetData>
  <mergeCells count="22">
    <mergeCell ref="A8:A9"/>
    <mergeCell ref="A1:R1"/>
    <mergeCell ref="A4:A6"/>
    <mergeCell ref="B4:B6"/>
    <mergeCell ref="C4:C6"/>
    <mergeCell ref="D5:D6"/>
    <mergeCell ref="G5:G6"/>
    <mergeCell ref="H5:H6"/>
    <mergeCell ref="K5:K6"/>
    <mergeCell ref="L4:L6"/>
    <mergeCell ref="M4:M6"/>
    <mergeCell ref="N5:N6"/>
    <mergeCell ref="O5:O6"/>
    <mergeCell ref="D4:G4"/>
    <mergeCell ref="Q3:R3"/>
    <mergeCell ref="B58:G58"/>
    <mergeCell ref="H4:K4"/>
    <mergeCell ref="N4:R4"/>
    <mergeCell ref="E5:F5"/>
    <mergeCell ref="I5:J5"/>
    <mergeCell ref="P5:R5"/>
    <mergeCell ref="B8:B9"/>
  </mergeCells>
  <pageMargins left="0.4" right="0.4" top="0.4" bottom="0.4" header="0.4" footer="0.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workbookViewId="0">
      <selection activeCell="G27" sqref="G26:G27"/>
    </sheetView>
  </sheetViews>
  <sheetFormatPr defaultColWidth="9.140625" defaultRowHeight="15" x14ac:dyDescent="0.25"/>
  <cols>
    <col min="1" max="1" width="36.140625" style="7" customWidth="1"/>
    <col min="2" max="2" width="0" style="7" hidden="1" customWidth="1"/>
    <col min="3" max="4" width="12.42578125" style="7" customWidth="1"/>
    <col min="5" max="5" width="10.28515625" style="7" customWidth="1"/>
    <col min="6" max="6" width="6.42578125" style="7" customWidth="1"/>
    <col min="7" max="7" width="10.28515625" style="7" customWidth="1"/>
    <col min="8" max="8" width="10.42578125" style="7" customWidth="1"/>
    <col min="9" max="16384" width="9.140625" style="7"/>
  </cols>
  <sheetData>
    <row r="2" spans="1:7" x14ac:dyDescent="0.25">
      <c r="A2" s="246" t="s">
        <v>124</v>
      </c>
      <c r="B2" s="247"/>
      <c r="C2" s="247"/>
      <c r="D2" s="247"/>
      <c r="E2" s="247"/>
      <c r="F2" s="247"/>
      <c r="G2" s="247"/>
    </row>
    <row r="4" spans="1:7" ht="15" customHeight="1" x14ac:dyDescent="0.25">
      <c r="G4" s="8"/>
    </row>
    <row r="6" spans="1:7" ht="63.75" customHeight="1" x14ac:dyDescent="0.25">
      <c r="A6" s="9" t="s">
        <v>126</v>
      </c>
      <c r="C6" s="9" t="s">
        <v>142</v>
      </c>
      <c r="D6" s="9" t="s">
        <v>143</v>
      </c>
      <c r="E6" s="9" t="s">
        <v>144</v>
      </c>
      <c r="F6" s="10" t="s">
        <v>145</v>
      </c>
      <c r="G6" s="9" t="s">
        <v>146</v>
      </c>
    </row>
    <row r="7" spans="1:7" x14ac:dyDescent="0.25">
      <c r="A7" s="11" t="s">
        <v>130</v>
      </c>
      <c r="C7" s="12">
        <v>1169.2</v>
      </c>
      <c r="D7" s="12">
        <v>2933.7</v>
      </c>
      <c r="E7" s="12">
        <v>2536.8000000000002</v>
      </c>
      <c r="F7" s="13">
        <v>3008.7</v>
      </c>
      <c r="G7" s="12">
        <v>3049.1</v>
      </c>
    </row>
    <row r="8" spans="1:7" x14ac:dyDescent="0.25">
      <c r="A8" s="11" t="s">
        <v>131</v>
      </c>
      <c r="C8" s="12">
        <v>1155.2</v>
      </c>
      <c r="D8" s="12">
        <v>2900.2</v>
      </c>
      <c r="E8" s="12">
        <v>2503.3000000000002</v>
      </c>
      <c r="F8" s="13">
        <v>3008.7</v>
      </c>
      <c r="G8" s="12">
        <v>3049.1</v>
      </c>
    </row>
    <row r="9" spans="1:7" x14ac:dyDescent="0.25">
      <c r="A9" s="11" t="s">
        <v>132</v>
      </c>
      <c r="C9" s="12">
        <v>690.8</v>
      </c>
      <c r="D9" s="12">
        <v>1602.1</v>
      </c>
      <c r="E9" s="12">
        <v>1601.1</v>
      </c>
      <c r="F9" s="13">
        <v>0</v>
      </c>
      <c r="G9" s="12">
        <v>0</v>
      </c>
    </row>
    <row r="10" spans="1:7" x14ac:dyDescent="0.25">
      <c r="A10" s="11" t="s">
        <v>133</v>
      </c>
      <c r="C10" s="12">
        <v>14</v>
      </c>
      <c r="D10" s="12">
        <v>33.5</v>
      </c>
      <c r="E10" s="12">
        <v>33.5</v>
      </c>
      <c r="F10" s="13">
        <v>0</v>
      </c>
      <c r="G10" s="12">
        <v>0</v>
      </c>
    </row>
    <row r="11" spans="1:7" x14ac:dyDescent="0.25">
      <c r="A11" s="11" t="s">
        <v>134</v>
      </c>
      <c r="C11" s="12">
        <v>1169.0999999999999</v>
      </c>
      <c r="D11" s="12">
        <v>2933.7</v>
      </c>
      <c r="E11" s="12">
        <v>2536.8000000000002</v>
      </c>
      <c r="F11" s="13">
        <v>3008.7</v>
      </c>
      <c r="G11" s="12">
        <v>3049.1</v>
      </c>
    </row>
    <row r="12" spans="1:7" x14ac:dyDescent="0.25">
      <c r="A12" s="14" t="s">
        <v>135</v>
      </c>
      <c r="C12" s="12">
        <v>1135.4000000000001</v>
      </c>
      <c r="D12" s="12">
        <v>2677.6</v>
      </c>
      <c r="E12" s="12">
        <v>2280.6999999999998</v>
      </c>
      <c r="F12" s="13">
        <v>2745</v>
      </c>
      <c r="G12" s="12">
        <v>2781.4</v>
      </c>
    </row>
    <row r="13" spans="1:7" ht="25.5" x14ac:dyDescent="0.25">
      <c r="A13" s="14" t="s">
        <v>136</v>
      </c>
      <c r="C13" s="12">
        <v>1135.4000000000001</v>
      </c>
      <c r="D13" s="12">
        <v>2677.6</v>
      </c>
      <c r="E13" s="12">
        <v>2280.6999999999998</v>
      </c>
      <c r="F13" s="13">
        <v>2745</v>
      </c>
      <c r="G13" s="12">
        <v>2781.4</v>
      </c>
    </row>
    <row r="14" spans="1:7" x14ac:dyDescent="0.25">
      <c r="A14" s="14" t="s">
        <v>137</v>
      </c>
      <c r="C14" s="12">
        <v>1135.4000000000001</v>
      </c>
      <c r="D14" s="12">
        <v>2677.6</v>
      </c>
      <c r="E14" s="12">
        <v>2280.6999999999998</v>
      </c>
      <c r="F14" s="13">
        <v>2745</v>
      </c>
      <c r="G14" s="12">
        <v>2781.4</v>
      </c>
    </row>
    <row r="15" spans="1:7" ht="25.5" x14ac:dyDescent="0.25">
      <c r="A15" s="14" t="s">
        <v>138</v>
      </c>
      <c r="C15" s="12">
        <v>0</v>
      </c>
      <c r="D15" s="12">
        <v>0</v>
      </c>
      <c r="E15" s="12">
        <v>0</v>
      </c>
      <c r="F15" s="13">
        <v>0</v>
      </c>
      <c r="G15" s="12">
        <v>0</v>
      </c>
    </row>
    <row r="16" spans="1:7" x14ac:dyDescent="0.25">
      <c r="A16" s="14" t="s">
        <v>139</v>
      </c>
      <c r="C16" s="12">
        <v>28.4</v>
      </c>
      <c r="D16" s="12">
        <v>164.1</v>
      </c>
      <c r="E16" s="12">
        <v>164.1</v>
      </c>
      <c r="F16" s="13">
        <v>169.1</v>
      </c>
      <c r="G16" s="12">
        <v>170.1</v>
      </c>
    </row>
    <row r="17" spans="1:7" ht="25.5" x14ac:dyDescent="0.25">
      <c r="A17" s="14" t="s">
        <v>140</v>
      </c>
      <c r="C17" s="12">
        <v>0</v>
      </c>
      <c r="D17" s="12">
        <v>0</v>
      </c>
      <c r="E17" s="12">
        <v>0</v>
      </c>
      <c r="F17" s="13">
        <v>0</v>
      </c>
      <c r="G17" s="12">
        <v>0</v>
      </c>
    </row>
    <row r="18" spans="1:7" x14ac:dyDescent="0.25">
      <c r="A18" s="14" t="s">
        <v>141</v>
      </c>
      <c r="C18" s="12">
        <v>5.3</v>
      </c>
      <c r="D18" s="12">
        <v>92</v>
      </c>
      <c r="E18" s="12">
        <v>92</v>
      </c>
      <c r="F18" s="13">
        <v>94.6</v>
      </c>
      <c r="G18" s="12">
        <v>97.6</v>
      </c>
    </row>
    <row r="20" spans="1:7" x14ac:dyDescent="0.25">
      <c r="A20" s="15" t="s">
        <v>147</v>
      </c>
    </row>
  </sheetData>
  <mergeCells count="1">
    <mergeCell ref="A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40" sqref="I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4</vt:i4>
      </vt:variant>
    </vt:vector>
  </HeadingPairs>
  <TitlesOfParts>
    <vt:vector size="4" baseType="lpstr">
      <vt:lpstr>24 kultūros pr. aprašymas</vt:lpstr>
      <vt:lpstr>24 kultūros pr.finansavimas</vt:lpstr>
      <vt:lpstr>Lapas1</vt:lpstr>
      <vt:lpstr>Lapas3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Romualda Poškevičienė</dc:creator>
  <cp:lastModifiedBy>Raimonda</cp:lastModifiedBy>
  <cp:lastPrinted>2019-12-06T14:00:13Z</cp:lastPrinted>
  <dcterms:created xsi:type="dcterms:W3CDTF">2019-11-13T13:52:30Z</dcterms:created>
  <dcterms:modified xsi:type="dcterms:W3CDTF">2019-12-09T13:14:05Z</dcterms:modified>
</cp:coreProperties>
</file>